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1840" windowHeight="13140"/>
  </bookViews>
  <sheets>
    <sheet name="Plantilla Presupuesto" sheetId="2" r:id="rId1"/>
    <sheet name="PLANILLA EJECUCION" sheetId="4" r:id="rId2"/>
    <sheet name="Hoja1" sheetId="5" r:id="rId3"/>
  </sheets>
  <definedNames>
    <definedName name="_xlnm.Print_Area" localSheetId="1">'PLANILLA EJECUCION'!$A:$N</definedName>
    <definedName name="_xlnm.Print_Area" localSheetId="0">'Plantilla Presupuesto'!$A:$Q</definedName>
    <definedName name="_xlnm.Print_Titles" localSheetId="1">'PLANILLA EJECUCION'!$7:$7</definedName>
    <definedName name="_xlnm.Print_Titles" localSheetId="0">'Plantilla Presupuesto'!$6:$6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6" i="4"/>
  <c r="F85" i="2"/>
  <c r="G85"/>
  <c r="E85"/>
  <c r="C86" i="4"/>
  <c r="B86" l="1"/>
  <c r="N9"/>
  <c r="Q8" i="2"/>
  <c r="Q9"/>
  <c r="C60"/>
  <c r="C14"/>
  <c r="C8"/>
  <c r="N86" i="4" l="1"/>
  <c r="C72" i="2"/>
  <c r="C85" s="1"/>
  <c r="Q10" l="1"/>
  <c r="Q11"/>
  <c r="Q12"/>
  <c r="Q13"/>
  <c r="Q15"/>
  <c r="Q16"/>
  <c r="Q17"/>
  <c r="Q18"/>
  <c r="Q19"/>
  <c r="Q20"/>
  <c r="Q21"/>
  <c r="Q22"/>
  <c r="Q23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3"/>
  <c r="Q74"/>
  <c r="Q75"/>
  <c r="Q76"/>
  <c r="Q77"/>
  <c r="Q78"/>
  <c r="Q79"/>
  <c r="Q80"/>
  <c r="Q81"/>
  <c r="Q82"/>
  <c r="Q83"/>
  <c r="Q84"/>
  <c r="Q86"/>
  <c r="Q87"/>
  <c r="N72" i="4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4"/>
  <c r="N23"/>
  <c r="N22"/>
  <c r="N21"/>
  <c r="N20"/>
  <c r="N19"/>
  <c r="N18"/>
  <c r="N17"/>
  <c r="N16"/>
  <c r="N14"/>
  <c r="N13"/>
  <c r="N12"/>
  <c r="N11"/>
  <c r="N10"/>
  <c r="N74" l="1"/>
  <c r="N75"/>
  <c r="N76"/>
  <c r="N77"/>
  <c r="N78"/>
  <c r="N79"/>
  <c r="N80"/>
  <c r="N81"/>
  <c r="N82"/>
  <c r="N83"/>
  <c r="N84"/>
  <c r="N85"/>
  <c r="N87"/>
  <c r="N88"/>
  <c r="N15" l="1"/>
  <c r="N51" l="1"/>
  <c r="N25"/>
  <c r="Q85" i="2"/>
  <c r="Q14"/>
  <c r="Q24"/>
  <c r="Q50"/>
  <c r="N73" i="4" l="1"/>
  <c r="Q72" i="2" l="1"/>
  <c r="B85" l="1"/>
</calcChain>
</file>

<file path=xl/comments1.xml><?xml version="1.0" encoding="utf-8"?>
<comments xmlns="http://schemas.openxmlformats.org/spreadsheetml/2006/main">
  <authors>
    <author>YGABRIEL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YGABRIEL:</t>
        </r>
        <r>
          <rPr>
            <sz val="9"/>
            <color indexed="81"/>
            <rFont val="Tahoma"/>
            <family val="2"/>
          </rPr>
          <t xml:space="preserve">
HASTA EL 31 DE AGOSTO 2023</t>
        </r>
      </text>
    </comment>
  </commentList>
</comments>
</file>

<file path=xl/sharedStrings.xml><?xml version="1.0" encoding="utf-8"?>
<sst xmlns="http://schemas.openxmlformats.org/spreadsheetml/2006/main" count="208" uniqueCount="113">
  <si>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</si>
  <si>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</si>
  <si>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</si>
  <si>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</si>
  <si>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</si>
  <si>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</si>
  <si>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</si>
  <si>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</si>
  <si>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</si>
  <si>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</si>
  <si>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</si>
  <si>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</si>
  <si>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</si>
  <si>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</si>
  <si>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</si>
  <si>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</si>
  <si>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</si>
  <si>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</si>
  <si>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</si>
  <si>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</si>
  <si>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</si>
  <si>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</si>
  <si>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</si>
  <si>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</si>
  <si>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</si>
  <si>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</si>
  <si>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</si>
  <si>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</si>
  <si>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</si>
  <si>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</si>
  <si>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</si>
  <si>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</si>
  <si>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</si>
  <si>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</si>
  <si>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</si>
  <si>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</si>
  <si>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</si>
  <si>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</si>
  <si>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</si>
  <si>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</si>
  <si>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</si>
  <si>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</si>
  <si>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</si>
  <si>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</si>
  <si>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</si>
  <si>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</si>
  <si>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</si>
  <si>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</si>
  <si>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</si>
  <si>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</si>
  <si>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</si>
  <si>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</si>
  <si>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</si>
  <si>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</si>
  <si>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</si>
  <si>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</si>
  <si>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</si>
  <si>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</si>
  <si>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</si>
  <si>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</si>
  <si>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</si>
  <si>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</si>
  <si>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</si>
  <si>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</si>
  <si>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</si>
  <si>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</si>
  <si>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</si>
  <si>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</si>
  <si>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</si>
  <si>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</si>
  <si>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</si>
  <si>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</si>
  <si>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</si>
  <si>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</si>
  <si>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</si>
  <si>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</si>
  <si>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</si>
  <si>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</si>
  <si>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</si>
  <si>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</si>
  <si>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</si>
  <si>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</si>
  <si>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</si>
  <si>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</si>
  <si>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</si>
  <si>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</si>
  <si>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</si>
  <si>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[SIGEF]</t>
  </si>
  <si>
    <t>Febrero</t>
  </si>
  <si>
    <t>Marzo</t>
  </si>
  <si>
    <t>Abril</t>
  </si>
  <si>
    <t>Mayo</t>
  </si>
  <si>
    <t>Junio</t>
  </si>
  <si>
    <t>Julio</t>
  </si>
  <si>
    <t>Agosto</t>
  </si>
  <si>
    <t xml:space="preserve">           Ejecución Presupuestaria</t>
  </si>
  <si>
    <t xml:space="preserve">                                        Presupuesto de Gastos y Aplicaciones Financieras </t>
  </si>
  <si>
    <t xml:space="preserve">                                    En RD$</t>
  </si>
  <si>
    <t>Ejecución de Gastos y Aplicaciones Financieras .</t>
  </si>
  <si>
    <t>En RD$</t>
  </si>
  <si>
    <t>Septiembre</t>
  </si>
  <si>
    <t>Octubre</t>
  </si>
  <si>
    <t>Noviembre</t>
  </si>
  <si>
    <t>TOTAL</t>
  </si>
  <si>
    <t>Diciembre</t>
  </si>
  <si>
    <t>AUXILIAR CONTABILIDAD</t>
  </si>
  <si>
    <t xml:space="preserve">                            AÑO 2025</t>
  </si>
  <si>
    <t>AÑO 2025</t>
  </si>
  <si>
    <r>
      <rPr>
        <b/>
        <sz val="11"/>
        <color indexed="8"/>
        <rFont val="Calibri"/>
        <family val="2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</si>
  <si>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</si>
  <si>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indexed="8"/>
        <rFont val="Calibri"/>
        <family val="2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</si>
  <si>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Revisado por: </t>
  </si>
  <si>
    <t>Realizado Por:</t>
  </si>
</sst>
</file>

<file path=xl/styles.xml><?xml version="1.0" encoding="utf-8"?>
<styleSheet xmlns="http://schemas.openxmlformats.org/spreadsheetml/2006/main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.##0.00_-;\-* #.##0.00_-;_-* &quot;-&quot;??_-;_-@_-"/>
    <numFmt numFmtId="167" formatCode="_(* #.##0.00_);_(* \(#.##0.00\);_(* &quot;-&quot;??_);_(@_)"/>
    <numFmt numFmtId="168" formatCode="_(&quot;$&quot;* #.##0.00_);_(&quot;$&quot;* \(#.##0.00\);_(&quot;$&quot;* &quot;-&quot;??_);_(@_)"/>
    <numFmt numFmtId="169" formatCode="_-* #,##0.00\ _€_-;\-* #,##0.00\ _€_-;_-* &quot;-&quot;??\ _€_-;_-@_-"/>
    <numFmt numFmtId="170" formatCode="_(&quot;RD$&quot;* #,##0.00_);_(&quot;RD$&quot;* \(#,##0.00\);_(&quot;RD$&quot;* &quot;-&quot;??_);_(@_)"/>
    <numFmt numFmtId="171" formatCode="_-* #,##0.00\ _P_t_s_-;\-* #,##0.00\ _P_t_s_-;_-* &quot;-&quot;??\ _P_t_s_-;_-@_-"/>
    <numFmt numFmtId="172" formatCode="_([$€-2]* #,##0.00_);_([$€-2]* \(#,##0.00\);_([$€-2]* &quot;-&quot;??_)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4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78">
    <xf numFmtId="0" fontId="0" fillId="0" borderId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170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6" fontId="4" fillId="0" borderId="0" applyFont="0" applyFill="0" applyBorder="0" applyAlignment="0" applyProtection="0"/>
    <xf numFmtId="0" fontId="4" fillId="0" borderId="0"/>
    <xf numFmtId="9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0" fillId="0" borderId="0" xfId="0" applyNumberFormat="1"/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43" fontId="1" fillId="0" borderId="1" xfId="1" applyFont="1" applyBorder="1" applyAlignment="1">
      <alignment vertical="center" wrapText="1"/>
    </xf>
    <xf numFmtId="43" fontId="1" fillId="0" borderId="1" xfId="1" applyFont="1" applyBorder="1"/>
    <xf numFmtId="0" fontId="0" fillId="0" borderId="1" xfId="0" applyBorder="1" applyAlignment="1">
      <alignment horizontal="left" vertical="center" wrapText="1" indent="2"/>
    </xf>
    <xf numFmtId="43" fontId="0" fillId="0" borderId="1" xfId="0" applyNumberFormat="1" applyBorder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0" fontId="0" fillId="0" borderId="1" xfId="0" applyBorder="1"/>
    <xf numFmtId="165" fontId="0" fillId="0" borderId="1" xfId="0" applyNumberForma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center" wrapText="1"/>
    </xf>
    <xf numFmtId="43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0" borderId="1" xfId="1" applyFont="1" applyBorder="1" applyAlignment="1">
      <alignment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0" borderId="1" xfId="1" applyFont="1" applyBorder="1"/>
    <xf numFmtId="43" fontId="0" fillId="0" borderId="0" xfId="1" applyFont="1"/>
    <xf numFmtId="43" fontId="0" fillId="0" borderId="1" xfId="1" applyFont="1" applyFill="1" applyBorder="1" applyAlignment="1">
      <alignment vertical="center" wrapText="1"/>
    </xf>
    <xf numFmtId="43" fontId="0" fillId="0" borderId="1" xfId="1" applyFont="1" applyFill="1" applyBorder="1"/>
    <xf numFmtId="164" fontId="0" fillId="0" borderId="1" xfId="3" applyFont="1" applyBorder="1"/>
    <xf numFmtId="43" fontId="0" fillId="4" borderId="1" xfId="1" applyFont="1" applyFill="1" applyBorder="1"/>
    <xf numFmtId="164" fontId="0" fillId="0" borderId="1" xfId="70" applyFont="1" applyBorder="1"/>
    <xf numFmtId="164" fontId="1" fillId="0" borderId="1" xfId="3" applyFont="1" applyBorder="1"/>
    <xf numFmtId="0" fontId="2" fillId="3" borderId="1" xfId="0" applyFont="1" applyFill="1" applyBorder="1" applyAlignment="1">
      <alignment horizontal="center" vertical="center" wrapText="1"/>
    </xf>
    <xf numFmtId="43" fontId="0" fillId="0" borderId="1" xfId="0" applyNumberFormat="1" applyBorder="1"/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1" fillId="3" borderId="0" xfId="0" applyFont="1" applyFill="1" applyAlignment="1">
      <alignment horizontal="center" vertical="center" wrapText="1"/>
    </xf>
    <xf numFmtId="43" fontId="12" fillId="0" borderId="0" xfId="0" applyNumberFormat="1" applyFont="1"/>
    <xf numFmtId="43" fontId="13" fillId="5" borderId="0" xfId="1" applyFont="1" applyFill="1" applyBorder="1" applyAlignment="1">
      <alignment horizontal="left" vertical="center" wrapText="1"/>
    </xf>
    <xf numFmtId="43" fontId="13" fillId="5" borderId="1" xfId="1" applyFont="1" applyFill="1" applyBorder="1"/>
    <xf numFmtId="43" fontId="12" fillId="5" borderId="1" xfId="0" applyNumberFormat="1" applyFont="1" applyFill="1" applyBorder="1" applyAlignment="1">
      <alignment vertical="center" wrapText="1"/>
    </xf>
    <xf numFmtId="43" fontId="13" fillId="5" borderId="1" xfId="0" applyNumberFormat="1" applyFont="1" applyFill="1" applyBorder="1" applyAlignment="1">
      <alignment vertical="center" wrapText="1"/>
    </xf>
    <xf numFmtId="43" fontId="13" fillId="6" borderId="1" xfId="0" applyNumberFormat="1" applyFont="1" applyFill="1" applyBorder="1" applyAlignment="1">
      <alignment horizontal="center" vertical="center" wrapText="1"/>
    </xf>
    <xf numFmtId="165" fontId="13" fillId="5" borderId="1" xfId="0" applyNumberFormat="1" applyFont="1" applyFill="1" applyBorder="1" applyAlignment="1">
      <alignment vertical="center" wrapText="1"/>
    </xf>
    <xf numFmtId="0" fontId="12" fillId="5" borderId="1" xfId="0" applyFont="1" applyFill="1" applyBorder="1"/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 indent="2"/>
    </xf>
    <xf numFmtId="0" fontId="14" fillId="0" borderId="1" xfId="0" applyFont="1" applyBorder="1" applyAlignment="1">
      <alignment horizontal="left" vertical="top" wrapText="1" indent="2"/>
    </xf>
    <xf numFmtId="0" fontId="2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 indent="2"/>
    </xf>
    <xf numFmtId="0" fontId="16" fillId="2" borderId="1" xfId="0" applyFont="1" applyFill="1" applyBorder="1" applyAlignment="1">
      <alignment horizontal="left" vertical="center" wrapText="1"/>
    </xf>
    <xf numFmtId="0" fontId="1" fillId="0" borderId="0" xfId="0" applyFont="1"/>
    <xf numFmtId="43" fontId="1" fillId="7" borderId="1" xfId="1" applyFont="1" applyFill="1" applyBorder="1"/>
    <xf numFmtId="43" fontId="1" fillId="4" borderId="1" xfId="1" applyFont="1" applyFill="1" applyBorder="1"/>
    <xf numFmtId="0" fontId="18" fillId="0" borderId="0" xfId="0" applyFont="1" applyAlignment="1">
      <alignment horizontal="right"/>
    </xf>
    <xf numFmtId="43" fontId="1" fillId="4" borderId="1" xfId="1" applyFont="1" applyFill="1" applyBorder="1" applyAlignment="1">
      <alignment wrapText="1"/>
    </xf>
    <xf numFmtId="0" fontId="15" fillId="0" borderId="0" xfId="0" applyFont="1"/>
    <xf numFmtId="43" fontId="1" fillId="4" borderId="1" xfId="70" applyNumberFormat="1" applyFont="1" applyFill="1" applyBorder="1" applyAlignment="1">
      <alignment wrapText="1"/>
    </xf>
    <xf numFmtId="43" fontId="0" fillId="0" borderId="1" xfId="70" applyNumberFormat="1" applyFont="1" applyBorder="1" applyAlignment="1">
      <alignment vertical="center" wrapText="1"/>
    </xf>
    <xf numFmtId="43" fontId="1" fillId="2" borderId="1" xfId="70" applyNumberFormat="1" applyFont="1" applyFill="1" applyBorder="1" applyAlignment="1">
      <alignment horizontal="center" vertical="center" wrapText="1"/>
    </xf>
    <xf numFmtId="43" fontId="1" fillId="0" borderId="1" xfId="70" applyNumberFormat="1" applyFont="1" applyBorder="1" applyAlignment="1">
      <alignment vertical="center" wrapText="1"/>
    </xf>
    <xf numFmtId="43" fontId="0" fillId="0" borderId="1" xfId="70" applyNumberFormat="1" applyFont="1" applyBorder="1"/>
    <xf numFmtId="43" fontId="1" fillId="3" borderId="1" xfId="7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4" fillId="0" borderId="0" xfId="0" applyFont="1" applyAlignment="1">
      <alignment wrapText="1"/>
    </xf>
    <xf numFmtId="43" fontId="0" fillId="0" borderId="0" xfId="1" applyFont="1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</cellXfs>
  <cellStyles count="78">
    <cellStyle name="Euro" xfId="26"/>
    <cellStyle name="Millares" xfId="1" builtinId="3"/>
    <cellStyle name="Millares 2" xfId="6"/>
    <cellStyle name="Millares 2 2" xfId="2"/>
    <cellStyle name="Millares 2 2 2" xfId="36"/>
    <cellStyle name="Millares 2 2 3" xfId="75"/>
    <cellStyle name="Millares 2 2 4" xfId="25"/>
    <cellStyle name="Millares 2 2 5" xfId="7"/>
    <cellStyle name="Millares 2 3" xfId="20"/>
    <cellStyle name="Millares 2 4" xfId="11"/>
    <cellStyle name="Millares 2 5" xfId="74"/>
    <cellStyle name="Millares 2 6" xfId="24"/>
    <cellStyle name="Millares 3" xfId="10"/>
    <cellStyle name="Millares 3 2" xfId="27"/>
    <cellStyle name="Millares 3 3" xfId="38"/>
    <cellStyle name="Millares 3 4" xfId="33"/>
    <cellStyle name="Millares 3 5" xfId="73"/>
    <cellStyle name="Millares 3 6" xfId="23"/>
    <cellStyle name="Millares 4" xfId="18"/>
    <cellStyle name="Millares 4 2" xfId="37"/>
    <cellStyle name="Millares 5" xfId="71"/>
    <cellStyle name="Millares 6" xfId="70"/>
    <cellStyle name="Millares 7" xfId="77"/>
    <cellStyle name="Millares 8" xfId="9"/>
    <cellStyle name="Millares 9" xfId="3"/>
    <cellStyle name="Moneda 2" xfId="19"/>
    <cellStyle name="Moneda 2 2" xfId="39"/>
    <cellStyle name="Moneda 2 3" xfId="76"/>
    <cellStyle name="Moneda 2 4" xfId="72"/>
    <cellStyle name="Moneda 2 5" xfId="29"/>
    <cellStyle name="Normal" xfId="0" builtinId="0"/>
    <cellStyle name="Normal 10" xfId="13"/>
    <cellStyle name="Normal 11" xfId="16"/>
    <cellStyle name="Normal 12" xfId="34"/>
    <cellStyle name="Normal 12 3" xfId="14"/>
    <cellStyle name="Normal 17" xfId="17"/>
    <cellStyle name="Normal 18" xfId="44"/>
    <cellStyle name="Normal 19" xfId="45"/>
    <cellStyle name="Normal 2" xfId="4"/>
    <cellStyle name="Normal 2 2" xfId="8"/>
    <cellStyle name="Normal 2 4" xfId="12"/>
    <cellStyle name="Normal 20" xfId="43"/>
    <cellStyle name="Normal 22" xfId="46"/>
    <cellStyle name="Normal 23" xfId="47"/>
    <cellStyle name="Normal 27" xfId="49"/>
    <cellStyle name="Normal 28" xfId="50"/>
    <cellStyle name="Normal 29" xfId="48"/>
    <cellStyle name="Normal 3" xfId="21"/>
    <cellStyle name="Normal 3 10" xfId="31"/>
    <cellStyle name="Normal 3 2 2 2" xfId="32"/>
    <cellStyle name="Normal 30" xfId="51"/>
    <cellStyle name="Normal 31" xfId="52"/>
    <cellStyle name="Normal 4" xfId="22"/>
    <cellStyle name="Normal 5" xfId="28"/>
    <cellStyle name="Normal 55" xfId="62"/>
    <cellStyle name="Normal 56" xfId="54"/>
    <cellStyle name="Normal 57" xfId="53"/>
    <cellStyle name="Normal 58" xfId="57"/>
    <cellStyle name="Normal 59" xfId="58"/>
    <cellStyle name="Normal 60" xfId="59"/>
    <cellStyle name="Normal 61" xfId="60"/>
    <cellStyle name="Normal 62" xfId="61"/>
    <cellStyle name="Normal 65" xfId="63"/>
    <cellStyle name="Normal 66" xfId="64"/>
    <cellStyle name="Normal 67" xfId="65"/>
    <cellStyle name="Normal 68" xfId="66"/>
    <cellStyle name="Normal 69" xfId="67"/>
    <cellStyle name="Normal 70" xfId="68"/>
    <cellStyle name="Normal 72" xfId="42"/>
    <cellStyle name="Normal 73" xfId="41"/>
    <cellStyle name="Normal 75" xfId="56"/>
    <cellStyle name="Normal 76" xfId="55"/>
    <cellStyle name="Normal 78" xfId="40"/>
    <cellStyle name="Normal 79" xfId="69"/>
    <cellStyle name="Normal 8" xfId="30"/>
    <cellStyle name="Normal 9" xfId="15"/>
    <cellStyle name="Porcentaje 2" xfId="5"/>
    <cellStyle name="Porcentaje 2 2" xfId="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392906</xdr:colOff>
      <xdr:row>0</xdr:row>
      <xdr:rowOff>47625</xdr:rowOff>
    </xdr:from>
    <xdr:to>
      <xdr:col>0</xdr:col>
      <xdr:colOff>2997266</xdr:colOff>
      <xdr:row>0</xdr:row>
      <xdr:rowOff>48481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2906" y="47625"/>
          <a:ext cx="2375760" cy="631030"/>
        </a:xfrm>
        <a:prstGeom prst="rect">
          <a:avLst/>
        </a:prstGeom>
      </xdr:spPr>
    </xdr:pic>
    <xdr:clientData/>
  </xdr:twoCellAnchor>
  <xdr:twoCellAnchor editAs="oneCell">
    <xdr:from>
      <xdr:col>2</xdr:col>
      <xdr:colOff>1214437</xdr:colOff>
      <xdr:row>0</xdr:row>
      <xdr:rowOff>35719</xdr:rowOff>
    </xdr:from>
    <xdr:to>
      <xdr:col>7</xdr:col>
      <xdr:colOff>742727</xdr:colOff>
      <xdr:row>0</xdr:row>
      <xdr:rowOff>36576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1531" y="35719"/>
          <a:ext cx="4913820" cy="6310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309563</xdr:colOff>
      <xdr:row>85</xdr:row>
      <xdr:rowOff>119061</xdr:rowOff>
    </xdr:from>
    <xdr:to>
      <xdr:col>0</xdr:col>
      <xdr:colOff>2612994</xdr:colOff>
      <xdr:row>85</xdr:row>
      <xdr:rowOff>122023</xdr:rowOff>
    </xdr:to>
    <xdr:pic>
      <xdr:nvPicPr>
        <xdr:cNvPr id="4" name="3 Imagen" descr="FIRMA INOCENCIA.jp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09563" y="16573499"/>
          <a:ext cx="1607344" cy="1229782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2762252</xdr:colOff>
      <xdr:row>85</xdr:row>
      <xdr:rowOff>47626</xdr:rowOff>
    </xdr:from>
    <xdr:to>
      <xdr:col>4</xdr:col>
      <xdr:colOff>6211</xdr:colOff>
      <xdr:row>85</xdr:row>
      <xdr:rowOff>49343</xdr:rowOff>
    </xdr:to>
    <xdr:pic>
      <xdr:nvPicPr>
        <xdr:cNvPr id="6" name="5 Imagen" descr="FIRMA YUDELKIS.jp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762252" y="16502064"/>
          <a:ext cx="1525446" cy="126206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476250</xdr:colOff>
      <xdr:row>85</xdr:row>
      <xdr:rowOff>166686</xdr:rowOff>
    </xdr:from>
    <xdr:to>
      <xdr:col>5</xdr:col>
      <xdr:colOff>1131475</xdr:colOff>
      <xdr:row>85</xdr:row>
      <xdr:rowOff>170878</xdr:rowOff>
    </xdr:to>
    <xdr:pic>
      <xdr:nvPicPr>
        <xdr:cNvPr id="7" name="6 Imagen" descr="FIRMA INOCENCIA.jpg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560969" y="16621124"/>
          <a:ext cx="1307306" cy="1524001"/>
        </a:xfrm>
        <a:prstGeom prst="rect">
          <a:avLst/>
        </a:prstGeom>
      </xdr:spPr>
    </xdr:pic>
    <xdr:clientData/>
  </xdr:twoCellAnchor>
  <xdr:twoCellAnchor editAs="oneCell">
    <xdr:from>
      <xdr:col>4</xdr:col>
      <xdr:colOff>3012283</xdr:colOff>
      <xdr:row>90</xdr:row>
      <xdr:rowOff>107158</xdr:rowOff>
    </xdr:from>
    <xdr:to>
      <xdr:col>5</xdr:col>
      <xdr:colOff>88582</xdr:colOff>
      <xdr:row>90</xdr:row>
      <xdr:rowOff>109159</xdr:rowOff>
    </xdr:to>
    <xdr:pic>
      <xdr:nvPicPr>
        <xdr:cNvPr id="8" name="7 Imagen" descr="FIRMA YUDELKIS.jpg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12283" y="17371221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6</xdr:col>
      <xdr:colOff>702470</xdr:colOff>
      <xdr:row>85</xdr:row>
      <xdr:rowOff>178595</xdr:rowOff>
    </xdr:from>
    <xdr:to>
      <xdr:col>10</xdr:col>
      <xdr:colOff>179197</xdr:colOff>
      <xdr:row>85</xdr:row>
      <xdr:rowOff>184214</xdr:rowOff>
    </xdr:to>
    <xdr:pic>
      <xdr:nvPicPr>
        <xdr:cNvPr id="9" name="8 Imagen" descr="FIRMA YUDELKIS.jpg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644689" y="16633033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214313</xdr:colOff>
      <xdr:row>86</xdr:row>
      <xdr:rowOff>166687</xdr:rowOff>
    </xdr:from>
    <xdr:to>
      <xdr:col>0</xdr:col>
      <xdr:colOff>2866453</xdr:colOff>
      <xdr:row>86</xdr:row>
      <xdr:rowOff>171632</xdr:rowOff>
    </xdr:to>
    <xdr:pic>
      <xdr:nvPicPr>
        <xdr:cNvPr id="10" name="9 Imagen" descr="FIRMA INOCENCIA.jpg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4313" y="16811625"/>
          <a:ext cx="2324099" cy="1922447"/>
        </a:xfrm>
        <a:prstGeom prst="rect">
          <a:avLst/>
        </a:prstGeom>
      </xdr:spPr>
    </xdr:pic>
    <xdr:clientData/>
  </xdr:twoCellAnchor>
  <xdr:twoCellAnchor editAs="oneCell">
    <xdr:from>
      <xdr:col>0</xdr:col>
      <xdr:colOff>3452813</xdr:colOff>
      <xdr:row>86</xdr:row>
      <xdr:rowOff>59532</xdr:rowOff>
    </xdr:from>
    <xdr:to>
      <xdr:col>4</xdr:col>
      <xdr:colOff>840296</xdr:colOff>
      <xdr:row>86</xdr:row>
      <xdr:rowOff>61545</xdr:rowOff>
    </xdr:to>
    <xdr:pic>
      <xdr:nvPicPr>
        <xdr:cNvPr id="11" name="10 Imagen" descr="FIRMA YUDELKIS.jpg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452813" y="16704470"/>
          <a:ext cx="2152650" cy="1876425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642937</xdr:colOff>
      <xdr:row>87</xdr:row>
      <xdr:rowOff>35718</xdr:rowOff>
    </xdr:from>
    <xdr:to>
      <xdr:col>0</xdr:col>
      <xdr:colOff>3036094</xdr:colOff>
      <xdr:row>87</xdr:row>
      <xdr:rowOff>36924</xdr:rowOff>
    </xdr:to>
    <xdr:pic>
      <xdr:nvPicPr>
        <xdr:cNvPr id="12" name="11 Imagen" descr="FIRMA INOCENCIA.jpg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42937" y="16871156"/>
          <a:ext cx="2012157" cy="1785938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4667250</xdr:colOff>
      <xdr:row>87</xdr:row>
      <xdr:rowOff>71437</xdr:rowOff>
    </xdr:from>
    <xdr:to>
      <xdr:col>3</xdr:col>
      <xdr:colOff>95250</xdr:colOff>
      <xdr:row>87</xdr:row>
      <xdr:rowOff>73405</xdr:rowOff>
    </xdr:to>
    <xdr:pic>
      <xdr:nvPicPr>
        <xdr:cNvPr id="13" name="12 Imagen" descr="FIRMA YUDELKIS.jpg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667250" y="16906875"/>
          <a:ext cx="1821656" cy="1652588"/>
        </a:xfrm>
        <a:prstGeom prst="rect">
          <a:avLst/>
        </a:prstGeom>
      </xdr:spPr>
    </xdr:pic>
    <xdr:clientData/>
  </xdr:twoCellAnchor>
  <xdr:twoCellAnchor editAs="oneCell">
    <xdr:from>
      <xdr:col>0</xdr:col>
      <xdr:colOff>1369219</xdr:colOff>
      <xdr:row>89</xdr:row>
      <xdr:rowOff>11906</xdr:rowOff>
    </xdr:from>
    <xdr:to>
      <xdr:col>0</xdr:col>
      <xdr:colOff>3393281</xdr:colOff>
      <xdr:row>97</xdr:row>
      <xdr:rowOff>35718</xdr:rowOff>
    </xdr:to>
    <xdr:pic>
      <xdr:nvPicPr>
        <xdr:cNvPr id="14" name="13 Imagen" descr="FIRMA INOCENCIA.jpg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69219" y="18002250"/>
          <a:ext cx="2024062" cy="1547812"/>
        </a:xfrm>
        <a:prstGeom prst="rect">
          <a:avLst/>
        </a:prstGeom>
      </xdr:spPr>
    </xdr:pic>
    <xdr:clientData/>
  </xdr:twoCellAnchor>
  <xdr:twoCellAnchor editAs="oneCell">
    <xdr:from>
      <xdr:col>2</xdr:col>
      <xdr:colOff>1154906</xdr:colOff>
      <xdr:row>0</xdr:row>
      <xdr:rowOff>95250</xdr:rowOff>
    </xdr:from>
    <xdr:to>
      <xdr:col>5</xdr:col>
      <xdr:colOff>83343</xdr:colOff>
      <xdr:row>3</xdr:row>
      <xdr:rowOff>116681</xdr:rowOff>
    </xdr:to>
    <xdr:pic>
      <xdr:nvPicPr>
        <xdr:cNvPr id="17" name="Picture 2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95250"/>
          <a:ext cx="2345531" cy="7000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59532</xdr:colOff>
      <xdr:row>0</xdr:row>
      <xdr:rowOff>0</xdr:rowOff>
    </xdr:from>
    <xdr:to>
      <xdr:col>0</xdr:col>
      <xdr:colOff>1608050</xdr:colOff>
      <xdr:row>4</xdr:row>
      <xdr:rowOff>214313</xdr:rowOff>
    </xdr:to>
    <xdr:pic>
      <xdr:nvPicPr>
        <xdr:cNvPr id="19" name="Imagen 18">
          <a:extLst>
            <a:ext uri="{FF2B5EF4-FFF2-40B4-BE49-F238E27FC236}">
              <a16:creationId xmlns="" xmlns:a16="http://schemas.microsoft.com/office/drawing/2014/main" id="{904D9295-50E5-B532-845F-9A95A2F81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9532" y="0"/>
          <a:ext cx="1548518" cy="1131094"/>
        </a:xfrm>
        <a:prstGeom prst="rect">
          <a:avLst/>
        </a:prstGeom>
      </xdr:spPr>
    </xdr:pic>
    <xdr:clientData/>
  </xdr:twoCellAnchor>
  <xdr:twoCellAnchor editAs="oneCell">
    <xdr:from>
      <xdr:col>0</xdr:col>
      <xdr:colOff>5060157</xdr:colOff>
      <xdr:row>89</xdr:row>
      <xdr:rowOff>35718</xdr:rowOff>
    </xdr:from>
    <xdr:to>
      <xdr:col>2</xdr:col>
      <xdr:colOff>52388</xdr:colOff>
      <xdr:row>95</xdr:row>
      <xdr:rowOff>83344</xdr:rowOff>
    </xdr:to>
    <xdr:pic>
      <xdr:nvPicPr>
        <xdr:cNvPr id="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060157" y="18026062"/>
          <a:ext cx="1552575" cy="119062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373856</xdr:colOff>
      <xdr:row>0</xdr:row>
      <xdr:rowOff>228600</xdr:rowOff>
    </xdr:from>
    <xdr:to>
      <xdr:col>4</xdr:col>
      <xdr:colOff>390525</xdr:colOff>
      <xdr:row>4</xdr:row>
      <xdr:rowOff>66674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0681" y="228600"/>
          <a:ext cx="2340769" cy="7524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581025</xdr:colOff>
      <xdr:row>88</xdr:row>
      <xdr:rowOff>38100</xdr:rowOff>
    </xdr:from>
    <xdr:to>
      <xdr:col>0</xdr:col>
      <xdr:colOff>1885950</xdr:colOff>
      <xdr:row>88</xdr:row>
      <xdr:rowOff>39497</xdr:rowOff>
    </xdr:to>
    <xdr:pic>
      <xdr:nvPicPr>
        <xdr:cNvPr id="4" name="3 Imagen" descr="FIRMA INOCENCIA.jpg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81025" y="21431250"/>
          <a:ext cx="1085850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3271837</xdr:colOff>
      <xdr:row>88</xdr:row>
      <xdr:rowOff>104775</xdr:rowOff>
    </xdr:from>
    <xdr:to>
      <xdr:col>2</xdr:col>
      <xdr:colOff>137160</xdr:colOff>
      <xdr:row>88</xdr:row>
      <xdr:rowOff>106553</xdr:rowOff>
    </xdr:to>
    <xdr:pic>
      <xdr:nvPicPr>
        <xdr:cNvPr id="5" name="4 Imagen" descr="FIRMA YUDELKIS.jpg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271837" y="21497925"/>
          <a:ext cx="1109663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1152525</xdr:colOff>
      <xdr:row>93</xdr:row>
      <xdr:rowOff>104775</xdr:rowOff>
    </xdr:from>
    <xdr:to>
      <xdr:col>0</xdr:col>
      <xdr:colOff>2895601</xdr:colOff>
      <xdr:row>101</xdr:row>
      <xdr:rowOff>128587</xdr:rowOff>
    </xdr:to>
    <xdr:pic>
      <xdr:nvPicPr>
        <xdr:cNvPr id="6" name="5 Imagen" descr="FIRMA INOCENCIA.jpg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52525" y="24479250"/>
          <a:ext cx="1743076" cy="154781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0</xdr:rowOff>
    </xdr:from>
    <xdr:to>
      <xdr:col>0</xdr:col>
      <xdr:colOff>1600200</xdr:colOff>
      <xdr:row>6</xdr:row>
      <xdr:rowOff>9526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6FAC3387-E0E6-2F2D-A3EF-C0F6C50B9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151" y="0"/>
          <a:ext cx="1543049" cy="1304926"/>
        </a:xfrm>
        <a:prstGeom prst="rect">
          <a:avLst/>
        </a:prstGeom>
      </xdr:spPr>
    </xdr:pic>
    <xdr:clientData/>
  </xdr:twoCellAnchor>
  <xdr:twoCellAnchor editAs="oneCell">
    <xdr:from>
      <xdr:col>0</xdr:col>
      <xdr:colOff>3895725</xdr:colOff>
      <xdr:row>92</xdr:row>
      <xdr:rowOff>180975</xdr:rowOff>
    </xdr:from>
    <xdr:to>
      <xdr:col>2</xdr:col>
      <xdr:colOff>171450</xdr:colOff>
      <xdr:row>99</xdr:row>
      <xdr:rowOff>123825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895725" y="25498425"/>
          <a:ext cx="1352550" cy="12858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R99"/>
  <sheetViews>
    <sheetView showGridLines="0" tabSelected="1" zoomScale="80" zoomScaleNormal="80" workbookViewId="0">
      <selection activeCell="A99" sqref="A99:B99"/>
    </sheetView>
  </sheetViews>
  <sheetFormatPr baseColWidth="10" defaultColWidth="9.140625" defaultRowHeight="15"/>
  <cols>
    <col min="1" max="1" width="77.28515625" customWidth="1"/>
    <col min="2" max="2" width="21.140625" customWidth="1"/>
    <col min="3" max="3" width="25.5703125" customWidth="1"/>
    <col min="4" max="4" width="4.7109375" style="40" customWidth="1"/>
    <col min="5" max="5" width="21.140625" customWidth="1"/>
    <col min="6" max="6" width="18.28515625" customWidth="1"/>
    <col min="7" max="7" width="18" customWidth="1"/>
    <col min="8" max="8" width="17" customWidth="1"/>
    <col min="9" max="9" width="16.7109375" customWidth="1"/>
    <col min="10" max="10" width="17.7109375" customWidth="1"/>
    <col min="11" max="13" width="16.140625" customWidth="1"/>
    <col min="14" max="15" width="16" bestFit="1" customWidth="1"/>
    <col min="16" max="16" width="16" customWidth="1"/>
    <col min="17" max="17" width="17.85546875" bestFit="1" customWidth="1"/>
  </cols>
  <sheetData>
    <row r="1" spans="1:18" ht="18.75">
      <c r="A1" s="78"/>
      <c r="B1" s="78"/>
      <c r="C1" s="78"/>
      <c r="D1" s="37"/>
      <c r="R1" s="1" t="s">
        <v>38</v>
      </c>
    </row>
    <row r="2" spans="1:18" ht="18.75">
      <c r="A2" s="78" t="s">
        <v>106</v>
      </c>
      <c r="B2" s="78"/>
      <c r="C2" s="78"/>
      <c r="D2" s="37"/>
      <c r="R2" s="4" t="s">
        <v>85</v>
      </c>
    </row>
    <row r="3" spans="1:18" ht="15.75">
      <c r="A3" s="80" t="s">
        <v>96</v>
      </c>
      <c r="B3" s="80"/>
      <c r="C3" s="80"/>
      <c r="D3" s="38"/>
      <c r="R3" s="4" t="s">
        <v>86</v>
      </c>
    </row>
    <row r="4" spans="1:18" ht="18.75">
      <c r="A4" s="79" t="s">
        <v>97</v>
      </c>
      <c r="B4" s="79"/>
      <c r="C4" s="79"/>
      <c r="D4" s="39"/>
      <c r="R4" s="1" t="s">
        <v>82</v>
      </c>
    </row>
    <row r="5" spans="1:18" ht="18.75">
      <c r="E5" s="36" t="s">
        <v>95</v>
      </c>
      <c r="R5" s="4" t="s">
        <v>83</v>
      </c>
    </row>
    <row r="6" spans="1:18" ht="31.5">
      <c r="A6" s="2" t="s">
        <v>0</v>
      </c>
      <c r="B6" s="3" t="s">
        <v>36</v>
      </c>
      <c r="C6" s="3" t="s">
        <v>37</v>
      </c>
      <c r="D6" s="41"/>
      <c r="E6" s="34" t="s">
        <v>81</v>
      </c>
      <c r="F6" s="34" t="s">
        <v>88</v>
      </c>
      <c r="G6" s="34" t="s">
        <v>89</v>
      </c>
      <c r="H6" s="34" t="s">
        <v>90</v>
      </c>
      <c r="I6" s="34" t="s">
        <v>91</v>
      </c>
      <c r="J6" s="34" t="s">
        <v>92</v>
      </c>
      <c r="K6" s="34" t="s">
        <v>93</v>
      </c>
      <c r="L6" s="34" t="s">
        <v>94</v>
      </c>
      <c r="M6" s="34" t="s">
        <v>100</v>
      </c>
      <c r="N6" s="34" t="s">
        <v>101</v>
      </c>
      <c r="O6" s="34" t="s">
        <v>102</v>
      </c>
      <c r="P6" s="34" t="s">
        <v>104</v>
      </c>
      <c r="Q6" s="34" t="s">
        <v>103</v>
      </c>
      <c r="R6" s="4" t="s">
        <v>84</v>
      </c>
    </row>
    <row r="7" spans="1:18">
      <c r="A7" s="6" t="s">
        <v>1</v>
      </c>
      <c r="B7" s="8"/>
      <c r="C7" s="8"/>
      <c r="D7" s="43"/>
      <c r="E7" s="6"/>
      <c r="F7" s="8"/>
    </row>
    <row r="8" spans="1:18">
      <c r="A8" s="7" t="s">
        <v>2</v>
      </c>
      <c r="B8" s="9">
        <v>969198950</v>
      </c>
      <c r="C8" s="10">
        <f>SUM(C9:C13)</f>
        <v>0</v>
      </c>
      <c r="D8" s="44"/>
      <c r="E8" s="10">
        <v>77473183.25999999</v>
      </c>
      <c r="F8" s="63">
        <v>81823134.670000002</v>
      </c>
      <c r="G8" s="63">
        <v>80546062.420000002</v>
      </c>
      <c r="H8" s="10"/>
      <c r="I8" s="10"/>
      <c r="J8" s="10"/>
      <c r="K8" s="10"/>
      <c r="L8" s="10"/>
      <c r="M8" s="65"/>
      <c r="N8" s="65"/>
      <c r="O8" s="10"/>
      <c r="P8" s="10"/>
      <c r="Q8" s="10">
        <f>SUM(E8:P8)</f>
        <v>239842380.35000002</v>
      </c>
    </row>
    <row r="9" spans="1:18">
      <c r="A9" s="11" t="s">
        <v>3</v>
      </c>
      <c r="B9" s="12">
        <v>828422720</v>
      </c>
      <c r="C9" s="12"/>
      <c r="D9" s="45"/>
      <c r="E9" s="26">
        <v>65412076.789999999</v>
      </c>
      <c r="F9" s="24">
        <v>67918795.620000005</v>
      </c>
      <c r="G9" s="24">
        <v>66197184.200000003</v>
      </c>
      <c r="H9" s="26"/>
      <c r="I9" s="30"/>
      <c r="J9" s="30"/>
      <c r="K9" s="30"/>
      <c r="L9" s="35"/>
      <c r="M9" s="66"/>
      <c r="N9" s="66"/>
      <c r="O9" s="35"/>
      <c r="P9" s="35"/>
      <c r="Q9" s="10">
        <f>SUM(E9:P9)</f>
        <v>199528056.61000001</v>
      </c>
    </row>
    <row r="10" spans="1:18">
      <c r="A10" s="11" t="s">
        <v>4</v>
      </c>
      <c r="B10" s="12">
        <v>33948509</v>
      </c>
      <c r="C10" s="12"/>
      <c r="D10" s="45"/>
      <c r="E10" s="26">
        <v>2743916.43</v>
      </c>
      <c r="F10" s="24">
        <v>3572456.35</v>
      </c>
      <c r="G10" s="24">
        <v>3913456.35</v>
      </c>
      <c r="H10" s="26"/>
      <c r="I10" s="30"/>
      <c r="J10" s="30"/>
      <c r="K10" s="30"/>
      <c r="L10" s="35"/>
      <c r="M10" s="66"/>
      <c r="N10" s="66"/>
      <c r="O10" s="35"/>
      <c r="P10" s="35"/>
      <c r="Q10" s="10">
        <f t="shared" ref="Q10:Q72" si="0">SUM(E10:P10)</f>
        <v>10229829.130000001</v>
      </c>
    </row>
    <row r="11" spans="1:18">
      <c r="A11" s="11" t="s">
        <v>39</v>
      </c>
      <c r="B11" s="12"/>
      <c r="C11" s="12"/>
      <c r="D11" s="45"/>
      <c r="E11" s="26">
        <v>0</v>
      </c>
      <c r="F11" s="24">
        <v>0</v>
      </c>
      <c r="G11" s="24">
        <v>0</v>
      </c>
      <c r="H11" s="26"/>
      <c r="I11" s="30"/>
      <c r="J11" s="30"/>
      <c r="K11" s="30"/>
      <c r="L11" s="35"/>
      <c r="M11" s="66"/>
      <c r="N11" s="66"/>
      <c r="O11" s="35"/>
      <c r="P11" s="35"/>
      <c r="Q11" s="10">
        <f t="shared" si="0"/>
        <v>0</v>
      </c>
    </row>
    <row r="12" spans="1:18">
      <c r="A12" s="11" t="s">
        <v>5</v>
      </c>
      <c r="B12" s="12"/>
      <c r="C12" s="12"/>
      <c r="D12" s="45"/>
      <c r="E12" s="26">
        <v>0</v>
      </c>
      <c r="F12" s="24">
        <v>0</v>
      </c>
      <c r="G12" s="24">
        <v>0</v>
      </c>
      <c r="H12" s="26"/>
      <c r="I12" s="30"/>
      <c r="J12" s="30"/>
      <c r="K12" s="30"/>
      <c r="L12" s="35"/>
      <c r="M12" s="66"/>
      <c r="N12" s="66"/>
      <c r="O12" s="35"/>
      <c r="P12" s="35"/>
      <c r="Q12" s="10">
        <f t="shared" si="0"/>
        <v>0</v>
      </c>
    </row>
    <row r="13" spans="1:18">
      <c r="A13" s="11" t="s">
        <v>6</v>
      </c>
      <c r="B13" s="12">
        <v>106827721</v>
      </c>
      <c r="C13" s="12"/>
      <c r="D13" s="45"/>
      <c r="E13" s="24">
        <v>9317190.0399999991</v>
      </c>
      <c r="F13" s="24">
        <v>10331882.699999999</v>
      </c>
      <c r="G13" s="24">
        <v>10435421.869999999</v>
      </c>
      <c r="H13" s="26"/>
      <c r="I13" s="30"/>
      <c r="J13" s="30"/>
      <c r="K13" s="30"/>
      <c r="L13" s="35"/>
      <c r="M13" s="66"/>
      <c r="N13" s="66"/>
      <c r="O13" s="35"/>
      <c r="P13" s="35"/>
      <c r="Q13" s="10">
        <f t="shared" si="0"/>
        <v>30084494.609999999</v>
      </c>
    </row>
    <row r="14" spans="1:18">
      <c r="A14" s="7" t="s">
        <v>7</v>
      </c>
      <c r="B14" s="9">
        <v>60176400</v>
      </c>
      <c r="C14" s="13">
        <f>SUM(C15:C23)</f>
        <v>0</v>
      </c>
      <c r="D14" s="46"/>
      <c r="E14" s="9">
        <v>2077310.8199999998</v>
      </c>
      <c r="F14" s="63">
        <v>1105227.3</v>
      </c>
      <c r="G14" s="63">
        <v>3414160.42</v>
      </c>
      <c r="H14" s="9"/>
      <c r="I14" s="10"/>
      <c r="J14" s="33"/>
      <c r="K14" s="33"/>
      <c r="L14" s="33"/>
      <c r="M14" s="65"/>
      <c r="N14" s="65"/>
      <c r="O14" s="10"/>
      <c r="P14" s="10"/>
      <c r="Q14" s="10">
        <f t="shared" si="0"/>
        <v>6596698.54</v>
      </c>
    </row>
    <row r="15" spans="1:18">
      <c r="A15" s="11" t="s">
        <v>8</v>
      </c>
      <c r="B15" s="12">
        <v>17000000</v>
      </c>
      <c r="C15" s="12"/>
      <c r="D15" s="45"/>
      <c r="E15" s="24">
        <v>994955.22</v>
      </c>
      <c r="F15" s="24">
        <v>0</v>
      </c>
      <c r="G15" s="24">
        <v>2013964.18</v>
      </c>
      <c r="H15" s="26"/>
      <c r="I15" s="32"/>
      <c r="J15" s="30"/>
      <c r="K15" s="30"/>
      <c r="L15" s="30"/>
      <c r="M15" s="66"/>
      <c r="N15" s="66"/>
      <c r="O15" s="35"/>
      <c r="P15" s="35"/>
      <c r="Q15" s="10">
        <f t="shared" si="0"/>
        <v>3008919.4</v>
      </c>
    </row>
    <row r="16" spans="1:18">
      <c r="A16" s="11" t="s">
        <v>9</v>
      </c>
      <c r="B16" s="12">
        <v>1300000</v>
      </c>
      <c r="C16" s="12"/>
      <c r="D16" s="45"/>
      <c r="E16" s="24">
        <v>0</v>
      </c>
      <c r="F16" s="24">
        <v>0</v>
      </c>
      <c r="G16" s="24">
        <v>0</v>
      </c>
      <c r="H16" s="26"/>
      <c r="I16" s="32"/>
      <c r="J16" s="30"/>
      <c r="K16" s="30"/>
      <c r="L16" s="30"/>
      <c r="M16" s="66"/>
      <c r="N16" s="66"/>
      <c r="O16" s="35"/>
      <c r="P16" s="35"/>
      <c r="Q16" s="10">
        <f t="shared" si="0"/>
        <v>0</v>
      </c>
    </row>
    <row r="17" spans="1:17">
      <c r="A17" s="11" t="s">
        <v>10</v>
      </c>
      <c r="B17" s="12"/>
      <c r="C17" s="12"/>
      <c r="D17" s="45"/>
      <c r="E17" s="24">
        <v>0</v>
      </c>
      <c r="F17" s="24">
        <v>0</v>
      </c>
      <c r="G17" s="24">
        <v>0</v>
      </c>
      <c r="H17" s="26"/>
      <c r="I17" s="32"/>
      <c r="J17" s="30"/>
      <c r="K17" s="30"/>
      <c r="L17" s="30"/>
      <c r="M17" s="66"/>
      <c r="N17" s="66"/>
      <c r="O17" s="35"/>
      <c r="P17" s="35"/>
      <c r="Q17" s="10">
        <f t="shared" si="0"/>
        <v>0</v>
      </c>
    </row>
    <row r="18" spans="1:17" ht="18" customHeight="1">
      <c r="A18" s="11" t="s">
        <v>11</v>
      </c>
      <c r="B18" s="12">
        <v>1450000</v>
      </c>
      <c r="C18" s="12"/>
      <c r="D18" s="45"/>
      <c r="E18" s="24">
        <v>0</v>
      </c>
      <c r="F18" s="24">
        <v>10500</v>
      </c>
      <c r="G18" s="24">
        <v>0</v>
      </c>
      <c r="H18" s="26"/>
      <c r="I18" s="32"/>
      <c r="J18" s="30"/>
      <c r="K18" s="30"/>
      <c r="L18" s="30"/>
      <c r="M18" s="66"/>
      <c r="N18" s="66"/>
      <c r="O18" s="35"/>
      <c r="P18" s="35"/>
      <c r="Q18" s="10">
        <f t="shared" si="0"/>
        <v>10500</v>
      </c>
    </row>
    <row r="19" spans="1:17">
      <c r="A19" s="11" t="s">
        <v>12</v>
      </c>
      <c r="B19" s="12">
        <v>4056400</v>
      </c>
      <c r="C19" s="12"/>
      <c r="D19" s="45"/>
      <c r="E19" s="24">
        <v>289808</v>
      </c>
      <c r="F19" s="24">
        <v>695326.8</v>
      </c>
      <c r="G19" s="24">
        <v>579616</v>
      </c>
      <c r="H19" s="26"/>
      <c r="I19" s="32"/>
      <c r="J19" s="30"/>
      <c r="K19" s="30"/>
      <c r="L19" s="30"/>
      <c r="M19" s="66"/>
      <c r="N19" s="66"/>
      <c r="O19" s="35"/>
      <c r="P19" s="35"/>
      <c r="Q19" s="10">
        <f t="shared" si="0"/>
        <v>1564750.8</v>
      </c>
    </row>
    <row r="20" spans="1:17">
      <c r="A20" s="11" t="s">
        <v>13</v>
      </c>
      <c r="B20" s="12">
        <v>750000</v>
      </c>
      <c r="C20" s="12"/>
      <c r="D20" s="45"/>
      <c r="E20" s="24">
        <v>0</v>
      </c>
      <c r="F20" s="24">
        <v>0</v>
      </c>
      <c r="G20" s="24">
        <v>88009.02</v>
      </c>
      <c r="H20" s="26"/>
      <c r="I20" s="32"/>
      <c r="J20" s="30"/>
      <c r="K20" s="30"/>
      <c r="L20" s="30"/>
      <c r="M20" s="66"/>
      <c r="N20" s="66"/>
      <c r="O20" s="35"/>
      <c r="P20" s="35"/>
      <c r="Q20" s="10">
        <f t="shared" si="0"/>
        <v>88009.02</v>
      </c>
    </row>
    <row r="21" spans="1:17" ht="30">
      <c r="A21" s="11" t="s">
        <v>14</v>
      </c>
      <c r="B21" s="12">
        <v>19875000</v>
      </c>
      <c r="C21" s="12"/>
      <c r="D21" s="45"/>
      <c r="E21" s="24">
        <v>456600.6</v>
      </c>
      <c r="F21" s="24">
        <v>210600.5</v>
      </c>
      <c r="G21" s="24">
        <v>438440.06</v>
      </c>
      <c r="H21" s="26"/>
      <c r="I21" s="32"/>
      <c r="J21" s="30"/>
      <c r="K21" s="30"/>
      <c r="L21" s="30"/>
      <c r="M21" s="66"/>
      <c r="N21" s="66"/>
      <c r="O21" s="35"/>
      <c r="P21" s="35"/>
      <c r="Q21" s="10">
        <f t="shared" si="0"/>
        <v>1105641.1599999999</v>
      </c>
    </row>
    <row r="22" spans="1:17">
      <c r="A22" s="11" t="s">
        <v>15</v>
      </c>
      <c r="B22" s="12">
        <v>11245000</v>
      </c>
      <c r="C22" s="12"/>
      <c r="D22" s="45"/>
      <c r="E22" s="24">
        <v>9500</v>
      </c>
      <c r="F22" s="24">
        <v>0</v>
      </c>
      <c r="G22" s="24">
        <v>134500</v>
      </c>
      <c r="H22" s="26"/>
      <c r="I22" s="32"/>
      <c r="J22" s="30"/>
      <c r="K22" s="30"/>
      <c r="L22" s="30"/>
      <c r="M22" s="66"/>
      <c r="N22" s="66"/>
      <c r="O22" s="35"/>
      <c r="P22" s="35"/>
      <c r="Q22" s="10">
        <f t="shared" si="0"/>
        <v>144000</v>
      </c>
    </row>
    <row r="23" spans="1:17">
      <c r="A23" s="11" t="s">
        <v>40</v>
      </c>
      <c r="B23" s="12">
        <v>4500000</v>
      </c>
      <c r="C23" s="12"/>
      <c r="D23" s="45"/>
      <c r="E23" s="24">
        <v>326447</v>
      </c>
      <c r="F23" s="24">
        <v>188800</v>
      </c>
      <c r="G23" s="24">
        <v>159631.16</v>
      </c>
      <c r="H23" s="26"/>
      <c r="I23" s="32"/>
      <c r="J23" s="30"/>
      <c r="K23" s="30"/>
      <c r="L23" s="30"/>
      <c r="M23" s="66"/>
      <c r="N23" s="66"/>
      <c r="O23" s="35"/>
      <c r="P23" s="35"/>
      <c r="Q23" s="10">
        <f t="shared" si="0"/>
        <v>674878.16</v>
      </c>
    </row>
    <row r="24" spans="1:17">
      <c r="A24" s="7" t="s">
        <v>16</v>
      </c>
      <c r="B24" s="9">
        <v>252562593</v>
      </c>
      <c r="C24" s="13"/>
      <c r="D24" s="46"/>
      <c r="E24" s="9">
        <v>11743382.41</v>
      </c>
      <c r="F24" s="63">
        <v>21533032.940000001</v>
      </c>
      <c r="G24" s="63">
        <v>20462887.150000002</v>
      </c>
      <c r="H24" s="9"/>
      <c r="I24" s="9"/>
      <c r="J24" s="9"/>
      <c r="K24" s="9"/>
      <c r="L24" s="9"/>
      <c r="M24" s="65"/>
      <c r="N24" s="65"/>
      <c r="O24" s="10"/>
      <c r="P24" s="10"/>
      <c r="Q24" s="10">
        <f t="shared" si="0"/>
        <v>53739302.5</v>
      </c>
    </row>
    <row r="25" spans="1:17">
      <c r="A25" s="11" t="s">
        <v>17</v>
      </c>
      <c r="B25" s="12">
        <v>8971684</v>
      </c>
      <c r="C25" s="12"/>
      <c r="D25" s="45"/>
      <c r="E25" s="24">
        <v>44160</v>
      </c>
      <c r="F25" s="24">
        <v>2745928.42</v>
      </c>
      <c r="G25" s="24">
        <v>1065499</v>
      </c>
      <c r="H25" s="26"/>
      <c r="I25" s="32"/>
      <c r="J25" s="30"/>
      <c r="K25" s="30"/>
      <c r="L25" s="30"/>
      <c r="M25" s="66"/>
      <c r="N25" s="66"/>
      <c r="O25" s="35"/>
      <c r="P25" s="35"/>
      <c r="Q25" s="10">
        <f t="shared" si="0"/>
        <v>3855587.42</v>
      </c>
    </row>
    <row r="26" spans="1:17">
      <c r="A26" s="11" t="s">
        <v>18</v>
      </c>
      <c r="B26" s="12">
        <v>12366500</v>
      </c>
      <c r="C26" s="12"/>
      <c r="D26" s="45"/>
      <c r="E26" s="24">
        <v>269429.40000000002</v>
      </c>
      <c r="F26" s="24">
        <v>752545</v>
      </c>
      <c r="G26" s="24">
        <v>124608</v>
      </c>
      <c r="H26" s="26"/>
      <c r="I26" s="32"/>
      <c r="J26" s="30"/>
      <c r="K26" s="30"/>
      <c r="L26" s="30"/>
      <c r="M26" s="66"/>
      <c r="N26" s="66"/>
      <c r="O26" s="35"/>
      <c r="P26" s="35"/>
      <c r="Q26" s="10">
        <f t="shared" si="0"/>
        <v>1146582.3999999999</v>
      </c>
    </row>
    <row r="27" spans="1:17">
      <c r="A27" s="11" t="s">
        <v>19</v>
      </c>
      <c r="B27" s="12">
        <v>15860000</v>
      </c>
      <c r="C27" s="12"/>
      <c r="D27" s="45"/>
      <c r="E27" s="24">
        <v>100595</v>
      </c>
      <c r="F27" s="24">
        <v>388339.56</v>
      </c>
      <c r="G27" s="24">
        <v>1366988.7</v>
      </c>
      <c r="H27" s="26"/>
      <c r="I27" s="32"/>
      <c r="J27" s="30"/>
      <c r="K27" s="30"/>
      <c r="L27" s="30"/>
      <c r="M27" s="66"/>
      <c r="N27" s="66"/>
      <c r="O27" s="35"/>
      <c r="P27" s="35"/>
      <c r="Q27" s="10">
        <f t="shared" si="0"/>
        <v>1855923.26</v>
      </c>
    </row>
    <row r="28" spans="1:17">
      <c r="A28" s="11" t="s">
        <v>20</v>
      </c>
      <c r="B28" s="26">
        <v>54468909</v>
      </c>
      <c r="C28" s="12"/>
      <c r="D28" s="45"/>
      <c r="E28" s="28">
        <v>2516334.54</v>
      </c>
      <c r="F28" s="24">
        <v>6934155.7999999998</v>
      </c>
      <c r="G28" s="24">
        <v>5123778.62</v>
      </c>
      <c r="H28" s="29"/>
      <c r="I28" s="32"/>
      <c r="J28" s="30"/>
      <c r="K28" s="30"/>
      <c r="L28" s="30"/>
      <c r="M28" s="66"/>
      <c r="N28" s="66"/>
      <c r="O28" s="35"/>
      <c r="P28" s="35"/>
      <c r="Q28" s="10">
        <f t="shared" si="0"/>
        <v>14574268.960000001</v>
      </c>
    </row>
    <row r="29" spans="1:17">
      <c r="A29" s="11" t="s">
        <v>21</v>
      </c>
      <c r="B29" s="12">
        <v>6270500</v>
      </c>
      <c r="C29" s="12"/>
      <c r="D29" s="45"/>
      <c r="E29" s="28">
        <v>0</v>
      </c>
      <c r="F29" s="24">
        <v>342.2</v>
      </c>
      <c r="G29" s="24">
        <v>0</v>
      </c>
      <c r="H29" s="29"/>
      <c r="I29" s="32"/>
      <c r="J29" s="30"/>
      <c r="K29" s="30"/>
      <c r="L29" s="30"/>
      <c r="M29" s="66"/>
      <c r="N29" s="66"/>
      <c r="O29" s="35"/>
      <c r="P29" s="35"/>
      <c r="Q29" s="10">
        <f t="shared" si="0"/>
        <v>342.2</v>
      </c>
    </row>
    <row r="30" spans="1:17">
      <c r="A30" s="11" t="s">
        <v>22</v>
      </c>
      <c r="B30" s="12">
        <v>8300000</v>
      </c>
      <c r="C30" s="12"/>
      <c r="D30" s="45"/>
      <c r="E30" s="28">
        <v>0</v>
      </c>
      <c r="F30" s="24">
        <v>172366.14</v>
      </c>
      <c r="G30" s="24">
        <v>0</v>
      </c>
      <c r="H30" s="29"/>
      <c r="I30" s="32"/>
      <c r="J30" s="30"/>
      <c r="K30" s="30"/>
      <c r="L30" s="30"/>
      <c r="M30" s="66"/>
      <c r="N30" s="66"/>
      <c r="O30" s="35"/>
      <c r="P30" s="35"/>
      <c r="Q30" s="10">
        <f t="shared" si="0"/>
        <v>172366.14</v>
      </c>
    </row>
    <row r="31" spans="1:17">
      <c r="A31" s="11" t="s">
        <v>23</v>
      </c>
      <c r="B31" s="12">
        <v>54450000</v>
      </c>
      <c r="C31" s="12"/>
      <c r="D31" s="45"/>
      <c r="E31" s="28">
        <v>4559815</v>
      </c>
      <c r="F31" s="24">
        <v>3497856.43</v>
      </c>
      <c r="G31" s="24">
        <v>5319982.4000000004</v>
      </c>
      <c r="H31" s="29"/>
      <c r="I31" s="32"/>
      <c r="J31" s="30"/>
      <c r="K31" s="30"/>
      <c r="L31" s="30"/>
      <c r="M31" s="66"/>
      <c r="N31" s="66"/>
      <c r="O31" s="35"/>
      <c r="P31" s="35"/>
      <c r="Q31" s="10">
        <f t="shared" si="0"/>
        <v>13377653.83</v>
      </c>
    </row>
    <row r="32" spans="1:17" ht="30">
      <c r="A32" s="11" t="s">
        <v>41</v>
      </c>
      <c r="B32" s="15"/>
      <c r="C32" s="12"/>
      <c r="D32" s="45"/>
      <c r="E32" s="28">
        <v>0</v>
      </c>
      <c r="F32" s="24">
        <v>0</v>
      </c>
      <c r="G32" s="24">
        <v>0</v>
      </c>
      <c r="H32" s="29"/>
      <c r="I32" s="32"/>
      <c r="J32" s="30"/>
      <c r="K32" s="30"/>
      <c r="L32" s="30"/>
      <c r="M32" s="66"/>
      <c r="N32" s="66"/>
      <c r="O32" s="35"/>
      <c r="P32" s="35"/>
      <c r="Q32" s="10">
        <f t="shared" si="0"/>
        <v>0</v>
      </c>
    </row>
    <row r="33" spans="1:17">
      <c r="A33" s="11" t="s">
        <v>24</v>
      </c>
      <c r="B33" s="12">
        <v>91875000</v>
      </c>
      <c r="C33" s="12"/>
      <c r="D33" s="45"/>
      <c r="E33" s="28">
        <v>4253048.47</v>
      </c>
      <c r="F33" s="24">
        <v>7041499.3900000006</v>
      </c>
      <c r="G33" s="24">
        <v>7462030.4299999997</v>
      </c>
      <c r="H33" s="29"/>
      <c r="I33" s="32"/>
      <c r="J33" s="30"/>
      <c r="K33" s="30"/>
      <c r="L33" s="30"/>
      <c r="M33" s="66"/>
      <c r="N33" s="66"/>
      <c r="O33" s="35"/>
      <c r="P33" s="35"/>
      <c r="Q33" s="10">
        <f t="shared" si="0"/>
        <v>18756578.289999999</v>
      </c>
    </row>
    <row r="34" spans="1:17">
      <c r="A34" s="7" t="s">
        <v>25</v>
      </c>
      <c r="B34" s="13">
        <v>1000000</v>
      </c>
      <c r="C34" s="13"/>
      <c r="D34" s="46"/>
      <c r="E34" s="9">
        <v>0</v>
      </c>
      <c r="F34" s="63">
        <v>0</v>
      </c>
      <c r="G34" s="63">
        <v>0</v>
      </c>
      <c r="H34" s="9"/>
      <c r="I34" s="9"/>
      <c r="J34" s="30"/>
      <c r="K34" s="30"/>
      <c r="L34" s="30"/>
      <c r="M34" s="65"/>
      <c r="N34" s="65"/>
      <c r="O34" s="26"/>
      <c r="P34" s="26"/>
      <c r="Q34" s="10">
        <f t="shared" si="0"/>
        <v>0</v>
      </c>
    </row>
    <row r="35" spans="1:17">
      <c r="A35" s="11" t="s">
        <v>26</v>
      </c>
      <c r="B35" s="24">
        <v>1000000</v>
      </c>
      <c r="C35" s="12"/>
      <c r="D35" s="45"/>
      <c r="E35" s="24">
        <v>0</v>
      </c>
      <c r="F35" s="24">
        <v>0</v>
      </c>
      <c r="G35" s="24">
        <v>0</v>
      </c>
      <c r="H35" s="26"/>
      <c r="I35" s="26"/>
      <c r="J35" s="30"/>
      <c r="K35" s="30"/>
      <c r="L35" s="30"/>
      <c r="M35" s="66"/>
      <c r="N35" s="66"/>
      <c r="O35" s="26"/>
      <c r="P35" s="26"/>
      <c r="Q35" s="10">
        <f t="shared" si="0"/>
        <v>0</v>
      </c>
    </row>
    <row r="36" spans="1:17">
      <c r="A36" s="11" t="s">
        <v>42</v>
      </c>
      <c r="B36" s="15"/>
      <c r="C36" s="12"/>
      <c r="D36" s="45"/>
      <c r="E36" s="24">
        <v>0</v>
      </c>
      <c r="F36" s="24">
        <v>0</v>
      </c>
      <c r="G36" s="24">
        <v>0</v>
      </c>
      <c r="H36" s="26"/>
      <c r="I36" s="26"/>
      <c r="J36" s="30"/>
      <c r="K36" s="30"/>
      <c r="L36" s="30"/>
      <c r="M36" s="66"/>
      <c r="N36" s="66"/>
      <c r="O36" s="26"/>
      <c r="P36" s="26"/>
      <c r="Q36" s="10">
        <f t="shared" si="0"/>
        <v>0</v>
      </c>
    </row>
    <row r="37" spans="1:17">
      <c r="A37" s="11" t="s">
        <v>43</v>
      </c>
      <c r="B37" s="15"/>
      <c r="C37" s="12"/>
      <c r="D37" s="45"/>
      <c r="E37" s="24">
        <v>0</v>
      </c>
      <c r="F37" s="24">
        <v>0</v>
      </c>
      <c r="G37" s="24">
        <v>0</v>
      </c>
      <c r="H37" s="26"/>
      <c r="I37" s="26"/>
      <c r="J37" s="30"/>
      <c r="K37" s="30"/>
      <c r="L37" s="30"/>
      <c r="M37" s="66"/>
      <c r="N37" s="66"/>
      <c r="O37" s="26"/>
      <c r="P37" s="26"/>
      <c r="Q37" s="10">
        <f t="shared" si="0"/>
        <v>0</v>
      </c>
    </row>
    <row r="38" spans="1:17">
      <c r="A38" s="11" t="s">
        <v>44</v>
      </c>
      <c r="B38" s="15"/>
      <c r="C38" s="12"/>
      <c r="D38" s="45"/>
      <c r="E38" s="24">
        <v>0</v>
      </c>
      <c r="F38" s="24">
        <v>0</v>
      </c>
      <c r="G38" s="24">
        <v>0</v>
      </c>
      <c r="H38" s="26"/>
      <c r="I38" s="26"/>
      <c r="J38" s="30"/>
      <c r="K38" s="30"/>
      <c r="L38" s="30"/>
      <c r="M38" s="66"/>
      <c r="N38" s="66"/>
      <c r="O38" s="26"/>
      <c r="P38" s="26"/>
      <c r="Q38" s="10">
        <f t="shared" si="0"/>
        <v>0</v>
      </c>
    </row>
    <row r="39" spans="1:17">
      <c r="A39" s="11" t="s">
        <v>45</v>
      </c>
      <c r="B39" s="15"/>
      <c r="C39" s="12"/>
      <c r="D39" s="45"/>
      <c r="E39" s="24">
        <v>0</v>
      </c>
      <c r="F39" s="24">
        <v>0</v>
      </c>
      <c r="G39" s="24">
        <v>0</v>
      </c>
      <c r="H39" s="26"/>
      <c r="I39" s="26"/>
      <c r="J39" s="30"/>
      <c r="K39" s="30"/>
      <c r="L39" s="30"/>
      <c r="M39" s="66"/>
      <c r="N39" s="66"/>
      <c r="O39" s="26"/>
      <c r="P39" s="26"/>
      <c r="Q39" s="10">
        <f t="shared" si="0"/>
        <v>0</v>
      </c>
    </row>
    <row r="40" spans="1:17">
      <c r="A40" s="11" t="s">
        <v>27</v>
      </c>
      <c r="B40" s="15"/>
      <c r="C40" s="12"/>
      <c r="D40" s="45"/>
      <c r="E40" s="24">
        <v>0</v>
      </c>
      <c r="F40" s="24">
        <v>0</v>
      </c>
      <c r="G40" s="24">
        <v>0</v>
      </c>
      <c r="H40" s="26"/>
      <c r="I40" s="26"/>
      <c r="J40" s="30"/>
      <c r="K40" s="30"/>
      <c r="L40" s="30"/>
      <c r="M40" s="66"/>
      <c r="N40" s="66"/>
      <c r="O40" s="26"/>
      <c r="P40" s="26"/>
      <c r="Q40" s="10">
        <f t="shared" si="0"/>
        <v>0</v>
      </c>
    </row>
    <row r="41" spans="1:17">
      <c r="A41" s="11" t="s">
        <v>46</v>
      </c>
      <c r="B41" s="15"/>
      <c r="C41" s="12"/>
      <c r="D41" s="45"/>
      <c r="E41" s="24">
        <v>0</v>
      </c>
      <c r="F41" s="24">
        <v>0</v>
      </c>
      <c r="G41" s="24">
        <v>0</v>
      </c>
      <c r="H41" s="26"/>
      <c r="I41" s="26"/>
      <c r="J41" s="30"/>
      <c r="K41" s="30"/>
      <c r="L41" s="30"/>
      <c r="M41" s="66"/>
      <c r="N41" s="66"/>
      <c r="O41" s="26"/>
      <c r="P41" s="26"/>
      <c r="Q41" s="10">
        <f t="shared" si="0"/>
        <v>0</v>
      </c>
    </row>
    <row r="42" spans="1:17">
      <c r="A42" s="7" t="s">
        <v>47</v>
      </c>
      <c r="B42" s="16"/>
      <c r="C42" s="12"/>
      <c r="D42" s="45"/>
      <c r="E42" s="9">
        <v>0</v>
      </c>
      <c r="F42" s="63">
        <v>0</v>
      </c>
      <c r="G42" s="63">
        <v>0</v>
      </c>
      <c r="H42" s="9"/>
      <c r="I42" s="9"/>
      <c r="J42" s="30"/>
      <c r="K42" s="30"/>
      <c r="L42" s="30"/>
      <c r="M42" s="65"/>
      <c r="N42" s="65"/>
      <c r="O42" s="26"/>
      <c r="P42" s="26"/>
      <c r="Q42" s="10">
        <f t="shared" si="0"/>
        <v>0</v>
      </c>
    </row>
    <row r="43" spans="1:17">
      <c r="A43" s="11" t="s">
        <v>48</v>
      </c>
      <c r="B43" s="15"/>
      <c r="C43" s="12"/>
      <c r="D43" s="45"/>
      <c r="E43" s="24">
        <v>0</v>
      </c>
      <c r="F43" s="24">
        <v>0</v>
      </c>
      <c r="G43" s="24">
        <v>0</v>
      </c>
      <c r="H43" s="26"/>
      <c r="I43" s="26"/>
      <c r="J43" s="30"/>
      <c r="K43" s="30"/>
      <c r="L43" s="30"/>
      <c r="M43" s="66"/>
      <c r="N43" s="66"/>
      <c r="O43" s="26"/>
      <c r="P43" s="26"/>
      <c r="Q43" s="10">
        <f t="shared" si="0"/>
        <v>0</v>
      </c>
    </row>
    <row r="44" spans="1:17">
      <c r="A44" s="11" t="s">
        <v>49</v>
      </c>
      <c r="B44" s="15"/>
      <c r="C44" s="12"/>
      <c r="D44" s="45"/>
      <c r="E44" s="24">
        <v>0</v>
      </c>
      <c r="F44" s="24">
        <v>0</v>
      </c>
      <c r="G44" s="24">
        <v>0</v>
      </c>
      <c r="H44" s="26"/>
      <c r="I44" s="26"/>
      <c r="J44" s="30"/>
      <c r="K44" s="30"/>
      <c r="L44" s="30"/>
      <c r="M44" s="66"/>
      <c r="N44" s="66"/>
      <c r="O44" s="26"/>
      <c r="P44" s="26"/>
      <c r="Q44" s="10">
        <f t="shared" si="0"/>
        <v>0</v>
      </c>
    </row>
    <row r="45" spans="1:17">
      <c r="A45" s="11" t="s">
        <v>50</v>
      </c>
      <c r="B45" s="15"/>
      <c r="C45" s="12"/>
      <c r="D45" s="45"/>
      <c r="E45" s="24">
        <v>0</v>
      </c>
      <c r="F45" s="24">
        <v>0</v>
      </c>
      <c r="G45" s="24">
        <v>0</v>
      </c>
      <c r="H45" s="26"/>
      <c r="I45" s="26"/>
      <c r="J45" s="30"/>
      <c r="K45" s="30"/>
      <c r="L45" s="30"/>
      <c r="M45" s="66"/>
      <c r="N45" s="66"/>
      <c r="O45" s="26"/>
      <c r="P45" s="26"/>
      <c r="Q45" s="10">
        <f t="shared" si="0"/>
        <v>0</v>
      </c>
    </row>
    <row r="46" spans="1:17">
      <c r="A46" s="11" t="s">
        <v>51</v>
      </c>
      <c r="B46" s="15"/>
      <c r="C46" s="12"/>
      <c r="D46" s="45"/>
      <c r="E46" s="24">
        <v>0</v>
      </c>
      <c r="F46" s="24">
        <v>0</v>
      </c>
      <c r="G46" s="24">
        <v>0</v>
      </c>
      <c r="H46" s="26"/>
      <c r="I46" s="26"/>
      <c r="J46" s="30"/>
      <c r="K46" s="30"/>
      <c r="L46" s="30"/>
      <c r="M46" s="66"/>
      <c r="N46" s="66"/>
      <c r="O46" s="26"/>
      <c r="P46" s="26"/>
      <c r="Q46" s="10">
        <f t="shared" si="0"/>
        <v>0</v>
      </c>
    </row>
    <row r="47" spans="1:17">
      <c r="A47" s="11" t="s">
        <v>52</v>
      </c>
      <c r="B47" s="15"/>
      <c r="C47" s="12"/>
      <c r="D47" s="45"/>
      <c r="E47" s="24">
        <v>0</v>
      </c>
      <c r="F47" s="24">
        <v>0</v>
      </c>
      <c r="G47" s="24">
        <v>0</v>
      </c>
      <c r="H47" s="26"/>
      <c r="I47" s="26"/>
      <c r="J47" s="30"/>
      <c r="K47" s="30"/>
      <c r="L47" s="30"/>
      <c r="M47" s="66"/>
      <c r="N47" s="66"/>
      <c r="O47" s="26"/>
      <c r="P47" s="26"/>
      <c r="Q47" s="10">
        <f t="shared" si="0"/>
        <v>0</v>
      </c>
    </row>
    <row r="48" spans="1:17">
      <c r="A48" s="11" t="s">
        <v>53</v>
      </c>
      <c r="B48" s="15"/>
      <c r="C48" s="12"/>
      <c r="D48" s="45"/>
      <c r="E48" s="24">
        <v>0</v>
      </c>
      <c r="F48" s="24">
        <v>0</v>
      </c>
      <c r="G48" s="24">
        <v>0</v>
      </c>
      <c r="H48" s="26"/>
      <c r="I48" s="26"/>
      <c r="J48" s="30"/>
      <c r="K48" s="30"/>
      <c r="L48" s="30"/>
      <c r="M48" s="66"/>
      <c r="N48" s="66"/>
      <c r="O48" s="26"/>
      <c r="P48" s="26"/>
      <c r="Q48" s="10">
        <f t="shared" si="0"/>
        <v>0</v>
      </c>
    </row>
    <row r="49" spans="1:17">
      <c r="A49" s="11" t="s">
        <v>54</v>
      </c>
      <c r="B49" s="15"/>
      <c r="C49" s="12"/>
      <c r="D49" s="45"/>
      <c r="E49" s="24">
        <v>0</v>
      </c>
      <c r="F49" s="24">
        <v>0</v>
      </c>
      <c r="G49" s="24">
        <v>0</v>
      </c>
      <c r="H49" s="26"/>
      <c r="I49" s="26"/>
      <c r="J49" s="30"/>
      <c r="K49" s="30"/>
      <c r="L49" s="30"/>
      <c r="M49" s="66"/>
      <c r="N49" s="66"/>
      <c r="O49" s="26"/>
      <c r="P49" s="26"/>
      <c r="Q49" s="10">
        <f t="shared" si="0"/>
        <v>0</v>
      </c>
    </row>
    <row r="50" spans="1:17">
      <c r="A50" s="7" t="s">
        <v>28</v>
      </c>
      <c r="B50" s="9">
        <v>31345000</v>
      </c>
      <c r="C50" s="13"/>
      <c r="D50" s="46"/>
      <c r="E50" s="9">
        <v>1191291.95</v>
      </c>
      <c r="F50" s="63">
        <v>3432239.44</v>
      </c>
      <c r="G50" s="63">
        <v>3182049.04</v>
      </c>
      <c r="H50" s="9"/>
      <c r="I50" s="9"/>
      <c r="J50" s="9"/>
      <c r="K50" s="9"/>
      <c r="L50" s="9"/>
      <c r="M50" s="65"/>
      <c r="N50" s="65"/>
      <c r="O50" s="10"/>
      <c r="P50" s="10"/>
      <c r="Q50" s="10">
        <f t="shared" si="0"/>
        <v>7805580.4299999997</v>
      </c>
    </row>
    <row r="51" spans="1:17">
      <c r="A51" s="11" t="s">
        <v>29</v>
      </c>
      <c r="B51" s="12">
        <v>13125000</v>
      </c>
      <c r="C51" s="12"/>
      <c r="D51" s="45"/>
      <c r="E51" s="24">
        <v>1173492</v>
      </c>
      <c r="F51" s="24">
        <v>46020</v>
      </c>
      <c r="G51" s="24">
        <v>52156</v>
      </c>
      <c r="H51" s="26"/>
      <c r="I51" s="32"/>
      <c r="J51" s="30"/>
      <c r="K51" s="30"/>
      <c r="L51" s="30"/>
      <c r="M51" s="66"/>
      <c r="N51" s="66"/>
      <c r="O51" s="35"/>
      <c r="P51" s="35"/>
      <c r="Q51" s="10">
        <f t="shared" si="0"/>
        <v>1271668</v>
      </c>
    </row>
    <row r="52" spans="1:17">
      <c r="A52" s="11" t="s">
        <v>30</v>
      </c>
      <c r="B52" s="12">
        <v>5800000</v>
      </c>
      <c r="C52" s="12"/>
      <c r="D52" s="45"/>
      <c r="E52" s="24">
        <v>0</v>
      </c>
      <c r="F52" s="24">
        <v>0</v>
      </c>
      <c r="G52" s="24">
        <v>0</v>
      </c>
      <c r="H52" s="26"/>
      <c r="I52" s="32"/>
      <c r="J52" s="30"/>
      <c r="K52" s="30"/>
      <c r="L52" s="30"/>
      <c r="M52" s="66"/>
      <c r="N52" s="66"/>
      <c r="O52" s="35"/>
      <c r="P52" s="35"/>
      <c r="Q52" s="10">
        <f t="shared" si="0"/>
        <v>0</v>
      </c>
    </row>
    <row r="53" spans="1:17">
      <c r="A53" s="11" t="s">
        <v>31</v>
      </c>
      <c r="B53" s="12">
        <v>2400000</v>
      </c>
      <c r="C53" s="12"/>
      <c r="D53" s="45"/>
      <c r="E53" s="24">
        <v>17799.95</v>
      </c>
      <c r="F53" s="24">
        <v>2777554.44</v>
      </c>
      <c r="G53" s="24">
        <v>3043208</v>
      </c>
      <c r="H53" s="26"/>
      <c r="I53" s="32"/>
      <c r="J53" s="30"/>
      <c r="K53" s="30"/>
      <c r="L53" s="30"/>
      <c r="M53" s="66"/>
      <c r="N53" s="66"/>
      <c r="O53" s="35"/>
      <c r="P53" s="35"/>
      <c r="Q53" s="10">
        <f t="shared" si="0"/>
        <v>5838562.3900000006</v>
      </c>
    </row>
    <row r="54" spans="1:17">
      <c r="A54" s="11" t="s">
        <v>32</v>
      </c>
      <c r="B54" s="12">
        <v>300000</v>
      </c>
      <c r="C54" s="12"/>
      <c r="D54" s="45"/>
      <c r="E54" s="24">
        <v>0</v>
      </c>
      <c r="F54" s="24">
        <v>0</v>
      </c>
      <c r="G54" s="24">
        <v>0</v>
      </c>
      <c r="H54" s="26"/>
      <c r="I54" s="32"/>
      <c r="J54" s="30"/>
      <c r="K54" s="30"/>
      <c r="L54" s="30"/>
      <c r="M54" s="66"/>
      <c r="N54" s="66"/>
      <c r="O54" s="35"/>
      <c r="P54" s="35"/>
      <c r="Q54" s="10">
        <f t="shared" si="0"/>
        <v>0</v>
      </c>
    </row>
    <row r="55" spans="1:17">
      <c r="A55" s="11" t="s">
        <v>33</v>
      </c>
      <c r="B55" s="12">
        <v>7800000</v>
      </c>
      <c r="C55" s="12"/>
      <c r="D55" s="45"/>
      <c r="E55" s="24">
        <v>0</v>
      </c>
      <c r="F55" s="24">
        <v>497665</v>
      </c>
      <c r="G55" s="24">
        <v>31185.040000000001</v>
      </c>
      <c r="H55" s="26"/>
      <c r="I55" s="32"/>
      <c r="J55" s="30"/>
      <c r="K55" s="30"/>
      <c r="L55" s="30"/>
      <c r="M55" s="66"/>
      <c r="N55" s="66"/>
      <c r="O55" s="35"/>
      <c r="P55" s="35"/>
      <c r="Q55" s="10">
        <f t="shared" si="0"/>
        <v>528850.04</v>
      </c>
    </row>
    <row r="56" spans="1:17">
      <c r="A56" s="11" t="s">
        <v>55</v>
      </c>
      <c r="B56" s="12">
        <v>1000000</v>
      </c>
      <c r="C56" s="12"/>
      <c r="D56" s="45"/>
      <c r="E56" s="24">
        <v>0</v>
      </c>
      <c r="F56" s="24">
        <v>0</v>
      </c>
      <c r="G56" s="24">
        <v>0</v>
      </c>
      <c r="H56" s="26"/>
      <c r="I56" s="32"/>
      <c r="J56" s="30"/>
      <c r="K56" s="30"/>
      <c r="L56" s="30"/>
      <c r="M56" s="66"/>
      <c r="N56" s="66"/>
      <c r="O56" s="35"/>
      <c r="P56" s="35"/>
      <c r="Q56" s="10">
        <f t="shared" si="0"/>
        <v>0</v>
      </c>
    </row>
    <row r="57" spans="1:17">
      <c r="A57" s="11" t="s">
        <v>56</v>
      </c>
      <c r="B57" s="12"/>
      <c r="C57" s="12"/>
      <c r="D57" s="45"/>
      <c r="E57" s="24">
        <v>0</v>
      </c>
      <c r="F57" s="24">
        <v>0</v>
      </c>
      <c r="G57" s="24">
        <v>0</v>
      </c>
      <c r="H57" s="26"/>
      <c r="I57" s="26"/>
      <c r="J57" s="30"/>
      <c r="K57" s="30"/>
      <c r="L57" s="30"/>
      <c r="M57" s="66"/>
      <c r="N57" s="66"/>
      <c r="O57" s="35"/>
      <c r="P57" s="35"/>
      <c r="Q57" s="10">
        <f t="shared" si="0"/>
        <v>0</v>
      </c>
    </row>
    <row r="58" spans="1:17">
      <c r="A58" s="11" t="s">
        <v>34</v>
      </c>
      <c r="B58" s="12">
        <v>570000</v>
      </c>
      <c r="C58" s="12"/>
      <c r="D58" s="45"/>
      <c r="E58" s="24">
        <v>0</v>
      </c>
      <c r="F58" s="24">
        <v>111000</v>
      </c>
      <c r="G58" s="24">
        <v>55500</v>
      </c>
      <c r="H58" s="26"/>
      <c r="I58" s="26"/>
      <c r="J58" s="30"/>
      <c r="K58" s="30"/>
      <c r="L58" s="30"/>
      <c r="M58" s="66"/>
      <c r="N58" s="66"/>
      <c r="O58" s="35"/>
      <c r="P58" s="35"/>
      <c r="Q58" s="10">
        <f t="shared" si="0"/>
        <v>166500</v>
      </c>
    </row>
    <row r="59" spans="1:17">
      <c r="A59" s="11" t="s">
        <v>57</v>
      </c>
      <c r="B59" s="12">
        <v>350000</v>
      </c>
      <c r="C59" s="12"/>
      <c r="D59" s="45"/>
      <c r="E59" s="24">
        <v>0</v>
      </c>
      <c r="F59" s="24">
        <v>0</v>
      </c>
      <c r="G59" s="24">
        <v>0</v>
      </c>
      <c r="H59" s="26"/>
      <c r="I59" s="26"/>
      <c r="J59" s="30"/>
      <c r="K59" s="30"/>
      <c r="L59" s="30"/>
      <c r="M59" s="66"/>
      <c r="N59" s="66"/>
      <c r="O59" s="35"/>
      <c r="P59" s="35"/>
      <c r="Q59" s="10">
        <f t="shared" si="0"/>
        <v>0</v>
      </c>
    </row>
    <row r="60" spans="1:17">
      <c r="A60" s="7" t="s">
        <v>58</v>
      </c>
      <c r="B60" s="9"/>
      <c r="C60" s="13">
        <f>SUM(C61:C71)</f>
        <v>0</v>
      </c>
      <c r="D60" s="46"/>
      <c r="E60" s="9">
        <v>0</v>
      </c>
      <c r="F60" s="63">
        <v>0</v>
      </c>
      <c r="G60" s="63">
        <v>0</v>
      </c>
      <c r="H60" s="9"/>
      <c r="I60" s="9"/>
      <c r="J60" s="30"/>
      <c r="K60" s="30"/>
      <c r="L60" s="30"/>
      <c r="M60" s="65"/>
      <c r="N60" s="65"/>
      <c r="O60" s="26"/>
      <c r="P60" s="26"/>
      <c r="Q60" s="10">
        <f t="shared" si="0"/>
        <v>0</v>
      </c>
    </row>
    <row r="61" spans="1:17">
      <c r="A61" s="11" t="s">
        <v>59</v>
      </c>
      <c r="B61" s="12"/>
      <c r="C61" s="12"/>
      <c r="D61" s="45"/>
      <c r="E61" s="24">
        <v>0</v>
      </c>
      <c r="F61" s="24">
        <v>0</v>
      </c>
      <c r="G61" s="24">
        <v>0</v>
      </c>
      <c r="H61" s="26"/>
      <c r="I61" s="26"/>
      <c r="J61" s="30"/>
      <c r="K61" s="30"/>
      <c r="L61" s="30"/>
      <c r="M61" s="66"/>
      <c r="N61" s="66"/>
      <c r="O61" s="26"/>
      <c r="P61" s="26"/>
      <c r="Q61" s="10">
        <f t="shared" si="0"/>
        <v>0</v>
      </c>
    </row>
    <row r="62" spans="1:17">
      <c r="A62" s="11" t="s">
        <v>60</v>
      </c>
      <c r="B62" s="12"/>
      <c r="C62" s="12"/>
      <c r="D62" s="45"/>
      <c r="E62" s="24">
        <v>0</v>
      </c>
      <c r="F62" s="24">
        <v>0</v>
      </c>
      <c r="G62" s="24">
        <v>0</v>
      </c>
      <c r="H62" s="26"/>
      <c r="I62" s="26"/>
      <c r="J62" s="30"/>
      <c r="K62" s="30"/>
      <c r="L62" s="30"/>
      <c r="M62" s="66"/>
      <c r="N62" s="66"/>
      <c r="O62" s="26"/>
      <c r="P62" s="26"/>
      <c r="Q62" s="10">
        <f t="shared" si="0"/>
        <v>0</v>
      </c>
    </row>
    <row r="63" spans="1:17">
      <c r="A63" s="11" t="s">
        <v>61</v>
      </c>
      <c r="B63" s="12"/>
      <c r="C63" s="12"/>
      <c r="D63" s="45"/>
      <c r="E63" s="24">
        <v>0</v>
      </c>
      <c r="F63" s="24">
        <v>0</v>
      </c>
      <c r="G63" s="24">
        <v>0</v>
      </c>
      <c r="H63" s="26"/>
      <c r="I63" s="26"/>
      <c r="J63" s="30"/>
      <c r="K63" s="30"/>
      <c r="L63" s="30"/>
      <c r="M63" s="66"/>
      <c r="N63" s="66"/>
      <c r="O63" s="26"/>
      <c r="P63" s="26"/>
      <c r="Q63" s="10">
        <f t="shared" si="0"/>
        <v>0</v>
      </c>
    </row>
    <row r="64" spans="1:17" ht="30">
      <c r="A64" s="17" t="s">
        <v>62</v>
      </c>
      <c r="B64" s="12"/>
      <c r="C64" s="12"/>
      <c r="D64" s="45"/>
      <c r="E64" s="24">
        <v>0</v>
      </c>
      <c r="F64" s="24">
        <v>0</v>
      </c>
      <c r="G64" s="24">
        <v>0</v>
      </c>
      <c r="H64" s="26"/>
      <c r="I64" s="26"/>
      <c r="J64" s="30"/>
      <c r="K64" s="30"/>
      <c r="L64" s="30"/>
      <c r="M64" s="66"/>
      <c r="N64" s="66"/>
      <c r="O64" s="26"/>
      <c r="P64" s="26"/>
      <c r="Q64" s="10">
        <f t="shared" si="0"/>
        <v>0</v>
      </c>
    </row>
    <row r="65" spans="1:17">
      <c r="A65" s="7" t="s">
        <v>63</v>
      </c>
      <c r="B65" s="16"/>
      <c r="C65" s="12"/>
      <c r="D65" s="45"/>
      <c r="E65" s="9">
        <v>0</v>
      </c>
      <c r="F65" s="63">
        <v>0</v>
      </c>
      <c r="G65" s="63">
        <v>0</v>
      </c>
      <c r="H65" s="9"/>
      <c r="I65" s="9"/>
      <c r="J65" s="30"/>
      <c r="K65" s="30"/>
      <c r="L65" s="30"/>
      <c r="M65" s="65"/>
      <c r="N65" s="65"/>
      <c r="O65" s="26"/>
      <c r="P65" s="26"/>
      <c r="Q65" s="10">
        <f t="shared" si="0"/>
        <v>0</v>
      </c>
    </row>
    <row r="66" spans="1:17">
      <c r="A66" s="11" t="s">
        <v>64</v>
      </c>
      <c r="B66" s="15"/>
      <c r="C66" s="12"/>
      <c r="D66" s="45"/>
      <c r="E66" s="24">
        <v>0</v>
      </c>
      <c r="F66" s="24">
        <v>0</v>
      </c>
      <c r="G66" s="24">
        <v>0</v>
      </c>
      <c r="H66" s="26"/>
      <c r="I66" s="26"/>
      <c r="J66" s="30"/>
      <c r="K66" s="30"/>
      <c r="L66" s="30"/>
      <c r="M66" s="66"/>
      <c r="N66" s="66"/>
      <c r="O66" s="26"/>
      <c r="P66" s="26"/>
      <c r="Q66" s="10">
        <f t="shared" si="0"/>
        <v>0</v>
      </c>
    </row>
    <row r="67" spans="1:17">
      <c r="A67" s="11" t="s">
        <v>65</v>
      </c>
      <c r="B67" s="15"/>
      <c r="C67" s="12"/>
      <c r="D67" s="45"/>
      <c r="E67" s="24">
        <v>0</v>
      </c>
      <c r="F67" s="24">
        <v>0</v>
      </c>
      <c r="G67" s="24">
        <v>0</v>
      </c>
      <c r="H67" s="26"/>
      <c r="I67" s="26"/>
      <c r="J67" s="30"/>
      <c r="K67" s="30"/>
      <c r="L67" s="30"/>
      <c r="M67" s="66"/>
      <c r="N67" s="66"/>
      <c r="O67" s="26"/>
      <c r="P67" s="26"/>
      <c r="Q67" s="10">
        <f t="shared" si="0"/>
        <v>0</v>
      </c>
    </row>
    <row r="68" spans="1:17">
      <c r="A68" s="7" t="s">
        <v>66</v>
      </c>
      <c r="B68" s="16"/>
      <c r="C68" s="12"/>
      <c r="D68" s="45"/>
      <c r="E68" s="9">
        <v>0</v>
      </c>
      <c r="F68" s="63">
        <v>0</v>
      </c>
      <c r="G68" s="63">
        <v>0</v>
      </c>
      <c r="H68" s="26"/>
      <c r="I68" s="26"/>
      <c r="J68" s="30"/>
      <c r="K68" s="30"/>
      <c r="L68" s="30"/>
      <c r="M68" s="65"/>
      <c r="N68" s="65"/>
      <c r="O68" s="26"/>
      <c r="P68" s="26"/>
      <c r="Q68" s="10">
        <f t="shared" si="0"/>
        <v>0</v>
      </c>
    </row>
    <row r="69" spans="1:17">
      <c r="A69" s="11" t="s">
        <v>67</v>
      </c>
      <c r="B69" s="15"/>
      <c r="C69" s="12"/>
      <c r="D69" s="45"/>
      <c r="E69" s="24">
        <v>0</v>
      </c>
      <c r="F69" s="24">
        <v>0</v>
      </c>
      <c r="G69" s="24">
        <v>0</v>
      </c>
      <c r="H69" s="26"/>
      <c r="I69" s="26"/>
      <c r="J69" s="30"/>
      <c r="K69" s="30"/>
      <c r="L69" s="30"/>
      <c r="M69" s="66"/>
      <c r="N69" s="66"/>
      <c r="O69" s="26"/>
      <c r="P69" s="26"/>
      <c r="Q69" s="10">
        <f t="shared" si="0"/>
        <v>0</v>
      </c>
    </row>
    <row r="70" spans="1:17">
      <c r="A70" s="11" t="s">
        <v>68</v>
      </c>
      <c r="B70" s="15"/>
      <c r="C70" s="12"/>
      <c r="D70" s="45"/>
      <c r="E70" s="24">
        <v>0</v>
      </c>
      <c r="F70" s="24">
        <v>0</v>
      </c>
      <c r="G70" s="24">
        <v>0</v>
      </c>
      <c r="H70" s="26"/>
      <c r="I70" s="26"/>
      <c r="J70" s="30"/>
      <c r="K70" s="30"/>
      <c r="L70" s="30"/>
      <c r="M70" s="66"/>
      <c r="N70" s="66"/>
      <c r="O70" s="26"/>
      <c r="P70" s="26"/>
      <c r="Q70" s="10">
        <f t="shared" si="0"/>
        <v>0</v>
      </c>
    </row>
    <row r="71" spans="1:17">
      <c r="A71" s="11" t="s">
        <v>69</v>
      </c>
      <c r="B71" s="15"/>
      <c r="C71" s="12"/>
      <c r="D71" s="45"/>
      <c r="E71" s="24">
        <v>0</v>
      </c>
      <c r="F71" s="24">
        <v>0</v>
      </c>
      <c r="G71" s="24">
        <v>0</v>
      </c>
      <c r="H71" s="26"/>
      <c r="I71" s="26"/>
      <c r="J71" s="30"/>
      <c r="K71" s="30"/>
      <c r="L71" s="30"/>
      <c r="M71" s="66"/>
      <c r="N71" s="66"/>
      <c r="O71" s="26"/>
      <c r="P71" s="26"/>
      <c r="Q71" s="10">
        <f t="shared" si="0"/>
        <v>0</v>
      </c>
    </row>
    <row r="72" spans="1:17">
      <c r="A72" s="18" t="s">
        <v>35</v>
      </c>
      <c r="B72" s="23">
        <v>1314282943</v>
      </c>
      <c r="C72" s="19">
        <f>+C8+C14+C24+C34+C50+C60+C65+C68</f>
        <v>0</v>
      </c>
      <c r="D72" s="47"/>
      <c r="E72" s="23">
        <v>92485168.439999998</v>
      </c>
      <c r="F72" s="23">
        <v>107893634.35000001</v>
      </c>
      <c r="G72" s="23">
        <v>107605159.03</v>
      </c>
      <c r="H72" s="23"/>
      <c r="I72" s="23"/>
      <c r="J72" s="23"/>
      <c r="K72" s="23"/>
      <c r="L72" s="23"/>
      <c r="M72" s="67"/>
      <c r="N72" s="67"/>
      <c r="O72" s="61"/>
      <c r="P72" s="61"/>
      <c r="Q72" s="61">
        <f t="shared" si="0"/>
        <v>307983961.82000005</v>
      </c>
    </row>
    <row r="73" spans="1:17">
      <c r="A73" s="20"/>
      <c r="B73" s="24"/>
      <c r="C73" s="12"/>
      <c r="D73" s="45"/>
      <c r="E73" s="24">
        <v>0</v>
      </c>
      <c r="F73" s="9">
        <v>0</v>
      </c>
      <c r="G73" s="9">
        <v>0</v>
      </c>
      <c r="H73" s="26"/>
      <c r="I73" s="26"/>
      <c r="J73" s="26"/>
      <c r="K73" s="26"/>
      <c r="L73" s="26"/>
      <c r="M73" s="68"/>
      <c r="N73" s="16"/>
      <c r="O73" s="26"/>
      <c r="P73" s="26"/>
      <c r="Q73" s="10">
        <f t="shared" ref="Q73:Q87" si="1">SUM(E73:P73)</f>
        <v>0</v>
      </c>
    </row>
    <row r="74" spans="1:17">
      <c r="A74" s="7" t="s">
        <v>70</v>
      </c>
      <c r="B74" s="9"/>
      <c r="C74" s="16"/>
      <c r="D74" s="48"/>
      <c r="E74" s="9">
        <v>0</v>
      </c>
      <c r="F74" s="26">
        <v>0</v>
      </c>
      <c r="G74" s="26">
        <v>0</v>
      </c>
      <c r="H74" s="26"/>
      <c r="I74" s="26"/>
      <c r="J74" s="26"/>
      <c r="K74" s="26"/>
      <c r="L74" s="26"/>
      <c r="M74" s="69"/>
      <c r="N74" s="26"/>
      <c r="O74" s="26"/>
      <c r="P74" s="26"/>
      <c r="Q74" s="10">
        <f t="shared" si="1"/>
        <v>0</v>
      </c>
    </row>
    <row r="75" spans="1:17">
      <c r="A75" s="7" t="s">
        <v>71</v>
      </c>
      <c r="B75" s="9"/>
      <c r="C75" s="12"/>
      <c r="D75" s="45"/>
      <c r="E75" s="9">
        <v>0</v>
      </c>
      <c r="F75" s="26">
        <v>0</v>
      </c>
      <c r="G75" s="26">
        <v>0</v>
      </c>
      <c r="H75" s="26"/>
      <c r="I75" s="26"/>
      <c r="J75" s="26"/>
      <c r="K75" s="26"/>
      <c r="L75" s="26"/>
      <c r="M75" s="69"/>
      <c r="N75" s="26"/>
      <c r="O75" s="26"/>
      <c r="P75" s="26"/>
      <c r="Q75" s="10">
        <f t="shared" si="1"/>
        <v>0</v>
      </c>
    </row>
    <row r="76" spans="1:17">
      <c r="A76" s="11" t="s">
        <v>72</v>
      </c>
      <c r="B76" s="24"/>
      <c r="C76" s="12"/>
      <c r="D76" s="45"/>
      <c r="E76" s="24">
        <v>0</v>
      </c>
      <c r="F76" s="26">
        <v>0</v>
      </c>
      <c r="G76" s="26">
        <v>0</v>
      </c>
      <c r="H76" s="26"/>
      <c r="I76" s="26"/>
      <c r="J76" s="26"/>
      <c r="K76" s="26"/>
      <c r="L76" s="26"/>
      <c r="M76" s="69"/>
      <c r="N76" s="26"/>
      <c r="O76" s="26"/>
      <c r="P76" s="26"/>
      <c r="Q76" s="10">
        <f t="shared" si="1"/>
        <v>0</v>
      </c>
    </row>
    <row r="77" spans="1:17">
      <c r="A77" s="11" t="s">
        <v>73</v>
      </c>
      <c r="B77" s="24"/>
      <c r="C77" s="12"/>
      <c r="D77" s="45"/>
      <c r="E77" s="24">
        <v>0</v>
      </c>
      <c r="F77" s="26">
        <v>0</v>
      </c>
      <c r="G77" s="26">
        <v>0</v>
      </c>
      <c r="H77" s="26"/>
      <c r="I77" s="26"/>
      <c r="J77" s="26"/>
      <c r="K77" s="26"/>
      <c r="L77" s="26"/>
      <c r="M77" s="69"/>
      <c r="N77" s="26"/>
      <c r="O77" s="26"/>
      <c r="P77" s="26"/>
      <c r="Q77" s="10">
        <f t="shared" si="1"/>
        <v>0</v>
      </c>
    </row>
    <row r="78" spans="1:17">
      <c r="A78" s="7" t="s">
        <v>74</v>
      </c>
      <c r="B78" s="9"/>
      <c r="C78" s="13"/>
      <c r="D78" s="46"/>
      <c r="E78" s="9">
        <v>0</v>
      </c>
      <c r="F78" s="26">
        <v>0</v>
      </c>
      <c r="G78" s="26">
        <v>0</v>
      </c>
      <c r="H78" s="26"/>
      <c r="I78" s="26"/>
      <c r="J78" s="26"/>
      <c r="K78" s="26"/>
      <c r="L78" s="26"/>
      <c r="M78" s="69"/>
      <c r="N78" s="26"/>
      <c r="O78" s="26"/>
      <c r="P78" s="26"/>
      <c r="Q78" s="10">
        <f t="shared" si="1"/>
        <v>0</v>
      </c>
    </row>
    <row r="79" spans="1:17">
      <c r="A79" s="11" t="s">
        <v>75</v>
      </c>
      <c r="B79" s="24"/>
      <c r="C79" s="12"/>
      <c r="D79" s="45"/>
      <c r="E79" s="24">
        <v>0</v>
      </c>
      <c r="F79" s="26">
        <v>0</v>
      </c>
      <c r="G79" s="26">
        <v>0</v>
      </c>
      <c r="H79" s="26"/>
      <c r="I79" s="26"/>
      <c r="J79" s="26"/>
      <c r="K79" s="26"/>
      <c r="L79" s="26"/>
      <c r="M79" s="69"/>
      <c r="N79" s="26"/>
      <c r="O79" s="26"/>
      <c r="P79" s="26"/>
      <c r="Q79" s="10">
        <f t="shared" si="1"/>
        <v>0</v>
      </c>
    </row>
    <row r="80" spans="1:17">
      <c r="A80" s="11" t="s">
        <v>76</v>
      </c>
      <c r="B80" s="24"/>
      <c r="C80" s="12"/>
      <c r="D80" s="45"/>
      <c r="E80" s="24">
        <v>0</v>
      </c>
      <c r="F80" s="26">
        <v>0</v>
      </c>
      <c r="G80" s="26">
        <v>0</v>
      </c>
      <c r="H80" s="26"/>
      <c r="I80" s="26"/>
      <c r="J80" s="26"/>
      <c r="K80" s="26"/>
      <c r="L80" s="26"/>
      <c r="M80" s="69"/>
      <c r="N80" s="26"/>
      <c r="O80" s="26"/>
      <c r="P80" s="26"/>
      <c r="Q80" s="10">
        <f t="shared" si="1"/>
        <v>0</v>
      </c>
    </row>
    <row r="81" spans="1:17">
      <c r="A81" s="7" t="s">
        <v>77</v>
      </c>
      <c r="B81" s="9"/>
      <c r="C81" s="12"/>
      <c r="D81" s="45"/>
      <c r="E81" s="9">
        <v>0</v>
      </c>
      <c r="F81" s="26">
        <v>0</v>
      </c>
      <c r="G81" s="26">
        <v>0</v>
      </c>
      <c r="H81" s="26"/>
      <c r="I81" s="26"/>
      <c r="J81" s="26"/>
      <c r="K81" s="26"/>
      <c r="L81" s="26"/>
      <c r="M81" s="69"/>
      <c r="N81" s="26"/>
      <c r="O81" s="26"/>
      <c r="P81" s="26"/>
      <c r="Q81" s="10">
        <f t="shared" si="1"/>
        <v>0</v>
      </c>
    </row>
    <row r="82" spans="1:17">
      <c r="A82" s="11" t="s">
        <v>78</v>
      </c>
      <c r="B82" s="24"/>
      <c r="C82" s="12"/>
      <c r="D82" s="45"/>
      <c r="E82" s="24">
        <v>0</v>
      </c>
      <c r="F82" s="72">
        <v>0</v>
      </c>
      <c r="G82" s="72">
        <v>0</v>
      </c>
      <c r="H82" s="26"/>
      <c r="I82" s="26"/>
      <c r="J82" s="26"/>
      <c r="K82" s="26"/>
      <c r="L82" s="26"/>
      <c r="M82" s="67"/>
      <c r="N82" s="23"/>
      <c r="O82" s="26"/>
      <c r="P82" s="26"/>
      <c r="Q82" s="10">
        <f t="shared" si="1"/>
        <v>0</v>
      </c>
    </row>
    <row r="83" spans="1:17">
      <c r="A83" s="18" t="s">
        <v>79</v>
      </c>
      <c r="B83" s="23"/>
      <c r="C83" s="19"/>
      <c r="D83" s="47"/>
      <c r="E83" s="23">
        <v>0</v>
      </c>
      <c r="F83" s="23">
        <v>0</v>
      </c>
      <c r="G83" s="23">
        <v>0</v>
      </c>
      <c r="H83" s="31"/>
      <c r="I83" s="31"/>
      <c r="J83" s="31"/>
      <c r="K83" s="31"/>
      <c r="L83" s="31"/>
      <c r="M83" s="69"/>
      <c r="N83" s="26"/>
      <c r="O83" s="31"/>
      <c r="P83" s="31"/>
      <c r="Q83" s="10">
        <f t="shared" si="1"/>
        <v>0</v>
      </c>
    </row>
    <row r="84" spans="1:17">
      <c r="A84" s="14"/>
      <c r="B84" s="24"/>
      <c r="C84" s="12"/>
      <c r="D84" s="45"/>
      <c r="E84" s="24"/>
      <c r="F84" s="72"/>
      <c r="G84" s="72"/>
      <c r="H84" s="26"/>
      <c r="I84" s="26"/>
      <c r="J84" s="26"/>
      <c r="K84" s="26"/>
      <c r="L84" s="26"/>
      <c r="M84" s="70"/>
      <c r="N84" s="71"/>
      <c r="O84" s="26"/>
      <c r="P84" s="14"/>
      <c r="Q84" s="10">
        <f t="shared" si="1"/>
        <v>0</v>
      </c>
    </row>
    <row r="85" spans="1:17" ht="15.75">
      <c r="A85" s="21" t="s">
        <v>80</v>
      </c>
      <c r="B85" s="25">
        <f>+B72</f>
        <v>1314282943</v>
      </c>
      <c r="C85" s="22">
        <f>+C72</f>
        <v>0</v>
      </c>
      <c r="D85" s="47"/>
      <c r="E85" s="25">
        <f>+E72+E83</f>
        <v>92485168.439999998</v>
      </c>
      <c r="F85" s="25">
        <f t="shared" ref="F85:G85" si="2">+F72+F83</f>
        <v>107893634.35000001</v>
      </c>
      <c r="G85" s="25">
        <f t="shared" si="2"/>
        <v>107605159.03</v>
      </c>
      <c r="H85" s="25"/>
      <c r="I85" s="25"/>
      <c r="J85" s="25"/>
      <c r="K85" s="25"/>
      <c r="L85" s="25"/>
      <c r="M85" s="25"/>
      <c r="N85" s="60"/>
      <c r="O85" s="60"/>
      <c r="P85" s="60"/>
      <c r="Q85" s="60">
        <f>SUM(E85:P85)</f>
        <v>307983961.82000005</v>
      </c>
    </row>
    <row r="86" spans="1:17">
      <c r="A86" s="14" t="s">
        <v>87</v>
      </c>
      <c r="B86" s="14"/>
      <c r="C86" s="14"/>
      <c r="D86" s="49"/>
      <c r="E86" s="26"/>
      <c r="F86" s="26"/>
      <c r="G86" s="26"/>
      <c r="H86" s="26"/>
      <c r="I86" s="26"/>
      <c r="J86" s="26"/>
      <c r="K86" s="26"/>
      <c r="L86" s="26"/>
      <c r="M86" s="26"/>
      <c r="N86" s="14"/>
      <c r="O86" s="14"/>
      <c r="P86" s="14"/>
      <c r="Q86" s="10">
        <f t="shared" si="1"/>
        <v>0</v>
      </c>
    </row>
    <row r="87" spans="1:17">
      <c r="A87" s="14"/>
      <c r="B87" s="14"/>
      <c r="C87" s="14"/>
      <c r="D87" s="49"/>
      <c r="E87" s="26"/>
      <c r="F87" s="26"/>
      <c r="G87" s="26"/>
      <c r="H87" s="26"/>
      <c r="I87" s="26"/>
      <c r="J87" s="26"/>
      <c r="K87" s="26"/>
      <c r="L87" s="26"/>
      <c r="M87" s="26"/>
      <c r="N87" s="14"/>
      <c r="O87" s="14"/>
      <c r="P87" s="14"/>
      <c r="Q87" s="10">
        <f t="shared" si="1"/>
        <v>0</v>
      </c>
    </row>
    <row r="89" spans="1:17">
      <c r="E89" s="27"/>
      <c r="F89" s="27"/>
      <c r="G89" s="27"/>
      <c r="H89" s="27"/>
      <c r="I89" s="27"/>
      <c r="J89" s="27"/>
      <c r="K89" s="27"/>
      <c r="L89" s="27"/>
      <c r="M89" s="27"/>
    </row>
    <row r="90" spans="1:17">
      <c r="A90" s="77"/>
      <c r="B90" s="77"/>
      <c r="C90" s="5"/>
      <c r="D90" s="42"/>
      <c r="I90" s="27"/>
      <c r="J90" s="27"/>
      <c r="K90" s="27"/>
      <c r="L90" s="27"/>
      <c r="M90" s="27"/>
    </row>
    <row r="91" spans="1:17">
      <c r="I91" s="5"/>
      <c r="J91" s="5"/>
      <c r="K91" s="5"/>
      <c r="L91" s="5"/>
      <c r="M91" s="5"/>
    </row>
    <row r="92" spans="1:17">
      <c r="E92" s="77"/>
      <c r="F92" s="77"/>
      <c r="G92" s="27"/>
      <c r="H92" s="27"/>
      <c r="I92" s="27"/>
      <c r="J92" s="27"/>
      <c r="K92" s="27"/>
      <c r="L92" s="27"/>
      <c r="M92" s="27"/>
    </row>
    <row r="93" spans="1:17">
      <c r="I93" s="27"/>
      <c r="J93" s="27"/>
      <c r="K93" s="27"/>
      <c r="L93" s="27"/>
      <c r="M93" s="27"/>
    </row>
    <row r="94" spans="1:17">
      <c r="H94" s="27"/>
    </row>
    <row r="97" spans="1:8">
      <c r="B97" s="62" t="s">
        <v>105</v>
      </c>
      <c r="H97" s="27"/>
    </row>
    <row r="99" spans="1:8">
      <c r="A99" s="73" t="s">
        <v>111</v>
      </c>
      <c r="B99" t="s">
        <v>112</v>
      </c>
    </row>
  </sheetData>
  <sheetProtection password="B90C" sheet="1" objects="1" scenarios="1"/>
  <mergeCells count="6">
    <mergeCell ref="E92:F92"/>
    <mergeCell ref="A90:B90"/>
    <mergeCell ref="A1:C1"/>
    <mergeCell ref="A2:C2"/>
    <mergeCell ref="A4:C4"/>
    <mergeCell ref="A3:C3"/>
  </mergeCells>
  <phoneticPr fontId="17" type="noConversion"/>
  <pageMargins left="0.23" right="0.17" top="0.19" bottom="0.15748031496062992" header="0.6692913385826772" footer="0.31496062992125984"/>
  <pageSetup paperSize="5" scale="49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3"/>
  <sheetViews>
    <sheetView topLeftCell="A76" workbookViewId="0">
      <selection activeCell="C86" sqref="C86:D86"/>
    </sheetView>
  </sheetViews>
  <sheetFormatPr baseColWidth="10" defaultColWidth="9.140625" defaultRowHeight="15"/>
  <cols>
    <col min="1" max="1" width="58.7109375" customWidth="1"/>
    <col min="2" max="2" width="17.42578125" bestFit="1" customWidth="1"/>
    <col min="3" max="3" width="17.42578125" customWidth="1"/>
    <col min="4" max="4" width="17.42578125" bestFit="1" customWidth="1"/>
    <col min="5" max="5" width="20.42578125" customWidth="1"/>
    <col min="6" max="6" width="18.7109375" customWidth="1"/>
    <col min="7" max="7" width="18.85546875" customWidth="1"/>
    <col min="8" max="8" width="20.42578125" customWidth="1"/>
    <col min="9" max="9" width="14.140625" customWidth="1"/>
    <col min="10" max="12" width="15.140625" bestFit="1" customWidth="1"/>
    <col min="13" max="13" width="15.140625" customWidth="1"/>
    <col min="14" max="14" width="16.85546875" bestFit="1" customWidth="1"/>
  </cols>
  <sheetData>
    <row r="1" spans="1:14" ht="18.75">
      <c r="A1" s="78"/>
      <c r="B1" s="78"/>
      <c r="C1" s="78"/>
    </row>
    <row r="2" spans="1:14" ht="18.75">
      <c r="A2" s="78"/>
      <c r="B2" s="78"/>
      <c r="C2" s="78"/>
    </row>
    <row r="3" spans="1:14" ht="18.75">
      <c r="A3" s="78" t="s">
        <v>107</v>
      </c>
      <c r="B3" s="78"/>
      <c r="C3" s="78"/>
    </row>
    <row r="4" spans="1:14" ht="15.75">
      <c r="A4" s="80" t="s">
        <v>98</v>
      </c>
      <c r="B4" s="80"/>
      <c r="C4" s="80"/>
    </row>
    <row r="5" spans="1:14">
      <c r="A5" s="79" t="s">
        <v>99</v>
      </c>
      <c r="B5" s="79"/>
      <c r="C5" s="79"/>
    </row>
    <row r="7" spans="1:14" ht="15.75">
      <c r="A7" s="2" t="s">
        <v>0</v>
      </c>
      <c r="B7" s="34" t="s">
        <v>81</v>
      </c>
      <c r="C7" s="34" t="s">
        <v>88</v>
      </c>
      <c r="D7" s="34" t="s">
        <v>89</v>
      </c>
      <c r="E7" s="34" t="s">
        <v>90</v>
      </c>
      <c r="F7" s="34" t="s">
        <v>91</v>
      </c>
      <c r="G7" s="34" t="s">
        <v>92</v>
      </c>
      <c r="H7" s="34" t="s">
        <v>93</v>
      </c>
      <c r="I7" s="34" t="s">
        <v>94</v>
      </c>
      <c r="J7" s="34" t="s">
        <v>100</v>
      </c>
      <c r="K7" s="34" t="s">
        <v>101</v>
      </c>
      <c r="L7" s="34" t="s">
        <v>102</v>
      </c>
      <c r="M7" s="34" t="s">
        <v>104</v>
      </c>
      <c r="N7" s="34" t="s">
        <v>103</v>
      </c>
    </row>
    <row r="8" spans="1:14" ht="15.75">
      <c r="A8" s="50" t="s">
        <v>1</v>
      </c>
      <c r="B8" s="8"/>
      <c r="C8" s="8"/>
    </row>
    <row r="9" spans="1:14" ht="15.75">
      <c r="A9" s="51" t="s">
        <v>2</v>
      </c>
      <c r="B9" s="10">
        <v>77473183.25999999</v>
      </c>
      <c r="C9" s="10">
        <v>81823134.670000002</v>
      </c>
      <c r="D9" s="10">
        <v>80546062.420000002</v>
      </c>
      <c r="E9" s="10"/>
      <c r="F9" s="10"/>
      <c r="G9" s="10"/>
      <c r="H9" s="10"/>
      <c r="I9" s="10"/>
      <c r="J9" s="10"/>
      <c r="K9" s="10"/>
      <c r="L9" s="10"/>
      <c r="M9" s="10"/>
      <c r="N9" s="10">
        <f>SUM(B9:M9)</f>
        <v>239842380.35000002</v>
      </c>
    </row>
    <row r="10" spans="1:14" ht="15.75">
      <c r="A10" s="52" t="s">
        <v>3</v>
      </c>
      <c r="B10" s="26">
        <v>65412076.789999999</v>
      </c>
      <c r="C10" s="26">
        <v>67918795.620000005</v>
      </c>
      <c r="D10" s="26">
        <v>66197184.200000003</v>
      </c>
      <c r="E10" s="26"/>
      <c r="F10" s="30"/>
      <c r="G10" s="30"/>
      <c r="H10" s="30"/>
      <c r="I10" s="35"/>
      <c r="J10" s="35"/>
      <c r="K10" s="26"/>
      <c r="L10" s="35"/>
      <c r="M10" s="35"/>
      <c r="N10" s="10">
        <f t="shared" ref="N10:N73" si="0">SUM(B10:M10)</f>
        <v>199528056.61000001</v>
      </c>
    </row>
    <row r="11" spans="1:14" ht="15.75">
      <c r="A11" s="52" t="s">
        <v>4</v>
      </c>
      <c r="B11" s="26">
        <v>2743916.43</v>
      </c>
      <c r="C11" s="26">
        <v>3572456.35</v>
      </c>
      <c r="D11" s="26">
        <v>3913456.35</v>
      </c>
      <c r="E11" s="26"/>
      <c r="F11" s="30"/>
      <c r="G11" s="30"/>
      <c r="H11" s="30"/>
      <c r="I11" s="35"/>
      <c r="J11" s="35"/>
      <c r="K11" s="26"/>
      <c r="L11" s="35"/>
      <c r="M11" s="35"/>
      <c r="N11" s="10">
        <f t="shared" si="0"/>
        <v>10229829.130000001</v>
      </c>
    </row>
    <row r="12" spans="1:14" ht="15.75">
      <c r="A12" s="52" t="s">
        <v>39</v>
      </c>
      <c r="B12" s="26">
        <v>0</v>
      </c>
      <c r="C12" s="26">
        <v>0</v>
      </c>
      <c r="D12" s="26">
        <v>0</v>
      </c>
      <c r="E12" s="26"/>
      <c r="F12" s="30"/>
      <c r="G12" s="30"/>
      <c r="H12" s="30"/>
      <c r="I12" s="35"/>
      <c r="J12" s="35"/>
      <c r="K12" s="26"/>
      <c r="L12" s="35"/>
      <c r="M12" s="35"/>
      <c r="N12" s="10">
        <f t="shared" si="0"/>
        <v>0</v>
      </c>
    </row>
    <row r="13" spans="1:14" ht="15.75">
      <c r="A13" s="52" t="s">
        <v>5</v>
      </c>
      <c r="B13" s="26">
        <v>0</v>
      </c>
      <c r="C13" s="26">
        <v>0</v>
      </c>
      <c r="D13" s="26">
        <v>0</v>
      </c>
      <c r="E13" s="26"/>
      <c r="F13" s="30"/>
      <c r="G13" s="30"/>
      <c r="H13" s="30"/>
      <c r="I13" s="35"/>
      <c r="J13" s="35"/>
      <c r="K13" s="26"/>
      <c r="L13" s="35"/>
      <c r="M13" s="35"/>
      <c r="N13" s="10">
        <f t="shared" si="0"/>
        <v>0</v>
      </c>
    </row>
    <row r="14" spans="1:14" ht="15.75">
      <c r="A14" s="52" t="s">
        <v>6</v>
      </c>
      <c r="B14" s="24">
        <v>9317190.0399999991</v>
      </c>
      <c r="C14" s="24">
        <v>10331882.699999999</v>
      </c>
      <c r="D14" s="24">
        <v>10435421.869999999</v>
      </c>
      <c r="E14" s="24"/>
      <c r="F14" s="30"/>
      <c r="G14" s="30"/>
      <c r="H14" s="30"/>
      <c r="I14" s="35"/>
      <c r="J14" s="35"/>
      <c r="K14" s="26"/>
      <c r="L14" s="35"/>
      <c r="M14" s="35"/>
      <c r="N14" s="10">
        <f t="shared" si="0"/>
        <v>30084494.609999999</v>
      </c>
    </row>
    <row r="15" spans="1:14" ht="15.75">
      <c r="A15" s="51" t="s">
        <v>7</v>
      </c>
      <c r="B15" s="9">
        <v>2077310.8199999998</v>
      </c>
      <c r="C15" s="9">
        <v>1105227.3</v>
      </c>
      <c r="D15" s="9">
        <v>3414160.42</v>
      </c>
      <c r="E15" s="9"/>
      <c r="F15" s="10"/>
      <c r="G15" s="33"/>
      <c r="H15" s="33"/>
      <c r="I15" s="33"/>
      <c r="J15" s="33"/>
      <c r="K15" s="10"/>
      <c r="L15" s="10"/>
      <c r="M15" s="10"/>
      <c r="N15" s="10">
        <f t="shared" si="0"/>
        <v>6596698.54</v>
      </c>
    </row>
    <row r="16" spans="1:14" ht="15.75">
      <c r="A16" s="52" t="s">
        <v>8</v>
      </c>
      <c r="B16" s="24">
        <v>994955.22</v>
      </c>
      <c r="C16" s="24">
        <v>0</v>
      </c>
      <c r="D16" s="24">
        <v>2013964.18</v>
      </c>
      <c r="E16" s="24"/>
      <c r="F16" s="32"/>
      <c r="G16" s="30"/>
      <c r="H16" s="30"/>
      <c r="I16" s="30"/>
      <c r="J16" s="35"/>
      <c r="K16" s="26"/>
      <c r="L16" s="35"/>
      <c r="M16" s="35"/>
      <c r="N16" s="10">
        <f t="shared" si="0"/>
        <v>3008919.4</v>
      </c>
    </row>
    <row r="17" spans="1:14" ht="15.75">
      <c r="A17" s="52" t="s">
        <v>9</v>
      </c>
      <c r="B17" s="24">
        <v>0</v>
      </c>
      <c r="C17" s="24">
        <v>0</v>
      </c>
      <c r="D17" s="24">
        <v>0</v>
      </c>
      <c r="E17" s="24"/>
      <c r="F17" s="32"/>
      <c r="G17" s="30"/>
      <c r="H17" s="30"/>
      <c r="I17" s="30"/>
      <c r="J17" s="35"/>
      <c r="K17" s="26"/>
      <c r="L17" s="35"/>
      <c r="M17" s="35"/>
      <c r="N17" s="10">
        <f t="shared" si="0"/>
        <v>0</v>
      </c>
    </row>
    <row r="18" spans="1:14" ht="15.75">
      <c r="A18" s="52" t="s">
        <v>10</v>
      </c>
      <c r="B18" s="24">
        <v>0</v>
      </c>
      <c r="C18" s="24">
        <v>0</v>
      </c>
      <c r="D18" s="24">
        <v>0</v>
      </c>
      <c r="E18" s="24"/>
      <c r="F18" s="32"/>
      <c r="G18" s="30"/>
      <c r="H18" s="30"/>
      <c r="I18" s="30"/>
      <c r="J18" s="35"/>
      <c r="K18" s="26"/>
      <c r="L18" s="35"/>
      <c r="M18" s="35"/>
      <c r="N18" s="10">
        <f t="shared" si="0"/>
        <v>0</v>
      </c>
    </row>
    <row r="19" spans="1:14" ht="18" customHeight="1">
      <c r="A19" s="52" t="s">
        <v>11</v>
      </c>
      <c r="B19" s="24">
        <v>0</v>
      </c>
      <c r="C19" s="24">
        <v>10500</v>
      </c>
      <c r="D19" s="24">
        <v>0</v>
      </c>
      <c r="E19" s="24"/>
      <c r="F19" s="32"/>
      <c r="G19" s="30"/>
      <c r="H19" s="30"/>
      <c r="I19" s="30"/>
      <c r="J19" s="35"/>
      <c r="K19" s="26"/>
      <c r="L19" s="35"/>
      <c r="M19" s="35"/>
      <c r="N19" s="10">
        <f t="shared" si="0"/>
        <v>10500</v>
      </c>
    </row>
    <row r="20" spans="1:14" ht="15.75">
      <c r="A20" s="52" t="s">
        <v>12</v>
      </c>
      <c r="B20" s="24">
        <v>289808</v>
      </c>
      <c r="C20" s="24">
        <v>695326.8</v>
      </c>
      <c r="D20" s="24">
        <v>579616</v>
      </c>
      <c r="E20" s="24"/>
      <c r="F20" s="32"/>
      <c r="G20" s="30"/>
      <c r="H20" s="30"/>
      <c r="I20" s="30"/>
      <c r="J20" s="35"/>
      <c r="K20" s="26"/>
      <c r="L20" s="35"/>
      <c r="M20" s="35"/>
      <c r="N20" s="10">
        <f t="shared" si="0"/>
        <v>1564750.8</v>
      </c>
    </row>
    <row r="21" spans="1:14" ht="15.75">
      <c r="A21" s="52" t="s">
        <v>13</v>
      </c>
      <c r="B21" s="24">
        <v>0</v>
      </c>
      <c r="C21" s="24">
        <v>0</v>
      </c>
      <c r="D21" s="24">
        <v>88009.02</v>
      </c>
      <c r="E21" s="24"/>
      <c r="F21" s="32"/>
      <c r="G21" s="30"/>
      <c r="H21" s="30"/>
      <c r="I21" s="30"/>
      <c r="J21" s="35"/>
      <c r="K21" s="26"/>
      <c r="L21" s="35"/>
      <c r="M21" s="35"/>
      <c r="N21" s="10">
        <f t="shared" si="0"/>
        <v>88009.02</v>
      </c>
    </row>
    <row r="22" spans="1:14" ht="31.5">
      <c r="A22" s="52" t="s">
        <v>14</v>
      </c>
      <c r="B22" s="24">
        <v>456600.6</v>
      </c>
      <c r="C22" s="24">
        <v>210600.5</v>
      </c>
      <c r="D22" s="24">
        <v>438440.06</v>
      </c>
      <c r="E22" s="24"/>
      <c r="F22" s="32"/>
      <c r="G22" s="30"/>
      <c r="H22" s="30"/>
      <c r="I22" s="30"/>
      <c r="J22" s="35"/>
      <c r="K22" s="26"/>
      <c r="L22" s="35"/>
      <c r="M22" s="35"/>
      <c r="N22" s="10">
        <f t="shared" si="0"/>
        <v>1105641.1599999999</v>
      </c>
    </row>
    <row r="23" spans="1:14" ht="31.5">
      <c r="A23" s="52" t="s">
        <v>15</v>
      </c>
      <c r="B23" s="24">
        <v>9500</v>
      </c>
      <c r="C23" s="24">
        <v>0</v>
      </c>
      <c r="D23" s="24">
        <v>134500</v>
      </c>
      <c r="E23" s="24"/>
      <c r="F23" s="32"/>
      <c r="G23" s="30"/>
      <c r="H23" s="30"/>
      <c r="I23" s="30"/>
      <c r="J23" s="35"/>
      <c r="K23" s="26"/>
      <c r="L23" s="35"/>
      <c r="M23" s="35"/>
      <c r="N23" s="10">
        <f t="shared" si="0"/>
        <v>144000</v>
      </c>
    </row>
    <row r="24" spans="1:14" ht="15.75">
      <c r="A24" s="52" t="s">
        <v>40</v>
      </c>
      <c r="B24" s="24">
        <v>326447</v>
      </c>
      <c r="C24" s="24">
        <v>188800</v>
      </c>
      <c r="D24" s="24">
        <v>159631.16</v>
      </c>
      <c r="E24" s="24"/>
      <c r="F24" s="32"/>
      <c r="G24" s="30"/>
      <c r="H24" s="30"/>
      <c r="I24" s="30"/>
      <c r="J24" s="35"/>
      <c r="K24" s="26"/>
      <c r="L24" s="35"/>
      <c r="M24" s="35"/>
      <c r="N24" s="10">
        <f t="shared" si="0"/>
        <v>674878.16</v>
      </c>
    </row>
    <row r="25" spans="1:14" ht="15.75">
      <c r="A25" s="51" t="s">
        <v>16</v>
      </c>
      <c r="B25" s="9">
        <v>11743382.41</v>
      </c>
      <c r="C25" s="9">
        <v>21533032.940000001</v>
      </c>
      <c r="D25" s="9">
        <v>20462887.150000002</v>
      </c>
      <c r="E25" s="9"/>
      <c r="F25" s="9"/>
      <c r="G25" s="9"/>
      <c r="H25" s="9"/>
      <c r="I25" s="9"/>
      <c r="J25" s="9"/>
      <c r="K25" s="10"/>
      <c r="L25" s="10"/>
      <c r="M25" s="10"/>
      <c r="N25" s="10">
        <f t="shared" si="0"/>
        <v>53739302.5</v>
      </c>
    </row>
    <row r="26" spans="1:14" ht="15.75">
      <c r="A26" s="52" t="s">
        <v>17</v>
      </c>
      <c r="B26" s="24">
        <v>44160</v>
      </c>
      <c r="C26" s="24">
        <v>2745928.42</v>
      </c>
      <c r="D26" s="24">
        <v>1065499</v>
      </c>
      <c r="E26" s="24"/>
      <c r="F26" s="32"/>
      <c r="G26" s="30"/>
      <c r="H26" s="30"/>
      <c r="I26" s="30"/>
      <c r="J26" s="35"/>
      <c r="K26" s="26"/>
      <c r="L26" s="35"/>
      <c r="M26" s="35"/>
      <c r="N26" s="10">
        <f t="shared" si="0"/>
        <v>3855587.42</v>
      </c>
    </row>
    <row r="27" spans="1:14" ht="15.75">
      <c r="A27" s="52" t="s">
        <v>18</v>
      </c>
      <c r="B27" s="24">
        <v>269429.40000000002</v>
      </c>
      <c r="C27" s="24">
        <v>752545</v>
      </c>
      <c r="D27" s="24">
        <v>124608</v>
      </c>
      <c r="E27" s="24"/>
      <c r="F27" s="32"/>
      <c r="G27" s="30"/>
      <c r="H27" s="30"/>
      <c r="I27" s="30"/>
      <c r="J27" s="35"/>
      <c r="K27" s="26"/>
      <c r="L27" s="35"/>
      <c r="M27" s="35"/>
      <c r="N27" s="10">
        <f t="shared" si="0"/>
        <v>1146582.3999999999</v>
      </c>
    </row>
    <row r="28" spans="1:14" ht="15.75">
      <c r="A28" s="52" t="s">
        <v>19</v>
      </c>
      <c r="B28" s="24">
        <v>100595</v>
      </c>
      <c r="C28" s="24">
        <v>388339.56</v>
      </c>
      <c r="D28" s="24">
        <v>1366988.7</v>
      </c>
      <c r="E28" s="24"/>
      <c r="F28" s="32"/>
      <c r="G28" s="30"/>
      <c r="H28" s="30"/>
      <c r="I28" s="30"/>
      <c r="J28" s="35"/>
      <c r="K28" s="26"/>
      <c r="L28" s="35"/>
      <c r="M28" s="35"/>
      <c r="N28" s="10">
        <f t="shared" si="0"/>
        <v>1855923.26</v>
      </c>
    </row>
    <row r="29" spans="1:14" ht="15.75">
      <c r="A29" s="52" t="s">
        <v>20</v>
      </c>
      <c r="B29" s="28">
        <v>2516334.54</v>
      </c>
      <c r="C29" s="28">
        <v>6934155.7999999998</v>
      </c>
      <c r="D29" s="28">
        <v>5123778.62</v>
      </c>
      <c r="E29" s="28"/>
      <c r="F29" s="32"/>
      <c r="G29" s="30"/>
      <c r="H29" s="30"/>
      <c r="I29" s="30"/>
      <c r="J29" s="35"/>
      <c r="K29" s="29"/>
      <c r="L29" s="35"/>
      <c r="M29" s="35"/>
      <c r="N29" s="10">
        <f t="shared" si="0"/>
        <v>14574268.960000001</v>
      </c>
    </row>
    <row r="30" spans="1:14" ht="15.75">
      <c r="A30" s="52" t="s">
        <v>21</v>
      </c>
      <c r="B30" s="28">
        <v>0</v>
      </c>
      <c r="C30" s="28">
        <v>342.2</v>
      </c>
      <c r="D30" s="28">
        <v>0</v>
      </c>
      <c r="E30" s="28"/>
      <c r="F30" s="32"/>
      <c r="G30" s="30"/>
      <c r="H30" s="30"/>
      <c r="I30" s="30"/>
      <c r="J30" s="35"/>
      <c r="K30" s="29"/>
      <c r="L30" s="35"/>
      <c r="M30" s="35"/>
      <c r="N30" s="10">
        <f t="shared" si="0"/>
        <v>342.2</v>
      </c>
    </row>
    <row r="31" spans="1:14" ht="31.5">
      <c r="A31" s="52" t="s">
        <v>22</v>
      </c>
      <c r="B31" s="28">
        <v>0</v>
      </c>
      <c r="C31" s="28">
        <v>172366.14</v>
      </c>
      <c r="D31" s="28">
        <v>0</v>
      </c>
      <c r="E31" s="28"/>
      <c r="F31" s="32"/>
      <c r="G31" s="30"/>
      <c r="H31" s="30"/>
      <c r="I31" s="30"/>
      <c r="J31" s="35"/>
      <c r="K31" s="29"/>
      <c r="L31" s="35"/>
      <c r="M31" s="35"/>
      <c r="N31" s="10">
        <f t="shared" si="0"/>
        <v>172366.14</v>
      </c>
    </row>
    <row r="32" spans="1:14" ht="31.5">
      <c r="A32" s="52" t="s">
        <v>23</v>
      </c>
      <c r="B32" s="28">
        <v>4559815</v>
      </c>
      <c r="C32" s="28">
        <v>3497856.43</v>
      </c>
      <c r="D32" s="28">
        <v>5319982.4000000004</v>
      </c>
      <c r="E32" s="28"/>
      <c r="F32" s="32"/>
      <c r="G32" s="30"/>
      <c r="H32" s="30"/>
      <c r="I32" s="30"/>
      <c r="J32" s="35"/>
      <c r="K32" s="29"/>
      <c r="L32" s="35"/>
      <c r="M32" s="35"/>
      <c r="N32" s="10">
        <f t="shared" si="0"/>
        <v>13377653.83</v>
      </c>
    </row>
    <row r="33" spans="1:14" ht="31.5">
      <c r="A33" s="52" t="s">
        <v>41</v>
      </c>
      <c r="B33" s="28">
        <v>0</v>
      </c>
      <c r="C33" s="28">
        <v>0</v>
      </c>
      <c r="D33" s="28">
        <v>0</v>
      </c>
      <c r="E33" s="28"/>
      <c r="F33" s="32"/>
      <c r="G33" s="30"/>
      <c r="H33" s="30"/>
      <c r="I33" s="30"/>
      <c r="J33" s="35"/>
      <c r="K33" s="29"/>
      <c r="L33" s="35"/>
      <c r="M33" s="35"/>
      <c r="N33" s="10">
        <f t="shared" si="0"/>
        <v>0</v>
      </c>
    </row>
    <row r="34" spans="1:14" ht="15.75">
      <c r="A34" s="52" t="s">
        <v>24</v>
      </c>
      <c r="B34" s="28">
        <v>4253048.47</v>
      </c>
      <c r="C34" s="28">
        <v>7041499.3900000006</v>
      </c>
      <c r="D34" s="28">
        <v>7462030.4299999997</v>
      </c>
      <c r="E34" s="28"/>
      <c r="F34" s="32"/>
      <c r="G34" s="30"/>
      <c r="H34" s="30"/>
      <c r="I34" s="30"/>
      <c r="J34" s="35"/>
      <c r="K34" s="29"/>
      <c r="L34" s="35"/>
      <c r="M34" s="35"/>
      <c r="N34" s="10">
        <f t="shared" si="0"/>
        <v>18756578.289999999</v>
      </c>
    </row>
    <row r="35" spans="1:14" ht="15.75">
      <c r="A35" s="51" t="s">
        <v>25</v>
      </c>
      <c r="B35" s="9">
        <v>0</v>
      </c>
      <c r="C35" s="9">
        <v>0</v>
      </c>
      <c r="D35" s="9">
        <v>0</v>
      </c>
      <c r="E35" s="9"/>
      <c r="F35" s="9"/>
      <c r="G35" s="30"/>
      <c r="H35" s="30"/>
      <c r="I35" s="30"/>
      <c r="J35" s="30"/>
      <c r="K35" s="26"/>
      <c r="L35" s="26"/>
      <c r="M35" s="26"/>
      <c r="N35" s="10">
        <f t="shared" si="0"/>
        <v>0</v>
      </c>
    </row>
    <row r="36" spans="1:14" ht="31.5">
      <c r="A36" s="52" t="s">
        <v>26</v>
      </c>
      <c r="B36" s="24">
        <v>0</v>
      </c>
      <c r="C36" s="24">
        <v>0</v>
      </c>
      <c r="D36" s="24">
        <v>0</v>
      </c>
      <c r="E36" s="24"/>
      <c r="F36" s="26"/>
      <c r="G36" s="30"/>
      <c r="H36" s="30"/>
      <c r="I36" s="30"/>
      <c r="J36" s="30"/>
      <c r="K36" s="26"/>
      <c r="L36" s="26"/>
      <c r="M36" s="26"/>
      <c r="N36" s="10">
        <f t="shared" si="0"/>
        <v>0</v>
      </c>
    </row>
    <row r="37" spans="1:14" ht="31.5">
      <c r="A37" s="52" t="s">
        <v>42</v>
      </c>
      <c r="B37" s="24">
        <v>0</v>
      </c>
      <c r="C37" s="24">
        <v>0</v>
      </c>
      <c r="D37" s="24">
        <v>0</v>
      </c>
      <c r="E37" s="24"/>
      <c r="F37" s="26"/>
      <c r="G37" s="30"/>
      <c r="H37" s="30"/>
      <c r="I37" s="30"/>
      <c r="J37" s="30"/>
      <c r="K37" s="26"/>
      <c r="L37" s="26"/>
      <c r="M37" s="26"/>
      <c r="N37" s="10">
        <f t="shared" si="0"/>
        <v>0</v>
      </c>
    </row>
    <row r="38" spans="1:14" ht="31.5">
      <c r="A38" s="52" t="s">
        <v>43</v>
      </c>
      <c r="B38" s="24">
        <v>0</v>
      </c>
      <c r="C38" s="24">
        <v>0</v>
      </c>
      <c r="D38" s="24">
        <v>0</v>
      </c>
      <c r="E38" s="24"/>
      <c r="F38" s="26"/>
      <c r="G38" s="30"/>
      <c r="H38" s="30"/>
      <c r="I38" s="30"/>
      <c r="J38" s="30"/>
      <c r="K38" s="26"/>
      <c r="L38" s="26"/>
      <c r="M38" s="26"/>
      <c r="N38" s="10">
        <f t="shared" si="0"/>
        <v>0</v>
      </c>
    </row>
    <row r="39" spans="1:14" ht="31.5">
      <c r="A39" s="52" t="s">
        <v>44</v>
      </c>
      <c r="B39" s="24">
        <v>0</v>
      </c>
      <c r="C39" s="24">
        <v>0</v>
      </c>
      <c r="D39" s="24">
        <v>0</v>
      </c>
      <c r="E39" s="24"/>
      <c r="F39" s="26"/>
      <c r="G39" s="30"/>
      <c r="H39" s="30"/>
      <c r="I39" s="30"/>
      <c r="J39" s="30"/>
      <c r="K39" s="26"/>
      <c r="L39" s="26"/>
      <c r="M39" s="26"/>
      <c r="N39" s="10">
        <f t="shared" si="0"/>
        <v>0</v>
      </c>
    </row>
    <row r="40" spans="1:14" ht="31.5">
      <c r="A40" s="52" t="s">
        <v>45</v>
      </c>
      <c r="B40" s="24">
        <v>0</v>
      </c>
      <c r="C40" s="24">
        <v>0</v>
      </c>
      <c r="D40" s="24">
        <v>0</v>
      </c>
      <c r="E40" s="24"/>
      <c r="F40" s="26"/>
      <c r="G40" s="30"/>
      <c r="H40" s="30"/>
      <c r="I40" s="30"/>
      <c r="J40" s="30"/>
      <c r="K40" s="26"/>
      <c r="L40" s="26"/>
      <c r="M40" s="26"/>
      <c r="N40" s="10">
        <f t="shared" si="0"/>
        <v>0</v>
      </c>
    </row>
    <row r="41" spans="1:14" ht="31.5">
      <c r="A41" s="52" t="s">
        <v>27</v>
      </c>
      <c r="B41" s="24">
        <v>0</v>
      </c>
      <c r="C41" s="24">
        <v>0</v>
      </c>
      <c r="D41" s="24">
        <v>0</v>
      </c>
      <c r="E41" s="24"/>
      <c r="F41" s="26"/>
      <c r="G41" s="30"/>
      <c r="H41" s="30"/>
      <c r="I41" s="30"/>
      <c r="J41" s="30"/>
      <c r="K41" s="26"/>
      <c r="L41" s="26"/>
      <c r="M41" s="26"/>
      <c r="N41" s="10">
        <f t="shared" si="0"/>
        <v>0</v>
      </c>
    </row>
    <row r="42" spans="1:14" ht="31.5">
      <c r="A42" s="52" t="s">
        <v>46</v>
      </c>
      <c r="B42" s="24">
        <v>0</v>
      </c>
      <c r="C42" s="24">
        <v>0</v>
      </c>
      <c r="D42" s="24">
        <v>0</v>
      </c>
      <c r="E42" s="24"/>
      <c r="F42" s="26"/>
      <c r="G42" s="30"/>
      <c r="H42" s="30"/>
      <c r="I42" s="30"/>
      <c r="J42" s="30"/>
      <c r="K42" s="26"/>
      <c r="L42" s="26"/>
      <c r="M42" s="26"/>
      <c r="N42" s="10">
        <f t="shared" si="0"/>
        <v>0</v>
      </c>
    </row>
    <row r="43" spans="1:14" ht="15.75">
      <c r="A43" s="51" t="s">
        <v>47</v>
      </c>
      <c r="B43" s="9">
        <v>0</v>
      </c>
      <c r="C43" s="9">
        <v>0</v>
      </c>
      <c r="D43" s="9">
        <v>0</v>
      </c>
      <c r="E43" s="9"/>
      <c r="F43" s="9"/>
      <c r="G43" s="30"/>
      <c r="H43" s="30"/>
      <c r="I43" s="30"/>
      <c r="J43" s="30"/>
      <c r="K43" s="26"/>
      <c r="L43" s="26"/>
      <c r="M43" s="26"/>
      <c r="N43" s="10">
        <f t="shared" si="0"/>
        <v>0</v>
      </c>
    </row>
    <row r="44" spans="1:14" ht="31.5">
      <c r="A44" s="52" t="s">
        <v>48</v>
      </c>
      <c r="B44" s="24">
        <v>0</v>
      </c>
      <c r="C44" s="24">
        <v>0</v>
      </c>
      <c r="D44" s="24">
        <v>0</v>
      </c>
      <c r="E44" s="24"/>
      <c r="F44" s="26"/>
      <c r="G44" s="30"/>
      <c r="H44" s="30"/>
      <c r="I44" s="30"/>
      <c r="J44" s="30"/>
      <c r="K44" s="26"/>
      <c r="L44" s="26"/>
      <c r="M44" s="26"/>
      <c r="N44" s="10">
        <f t="shared" si="0"/>
        <v>0</v>
      </c>
    </row>
    <row r="45" spans="1:14" ht="31.5">
      <c r="A45" s="52" t="s">
        <v>49</v>
      </c>
      <c r="B45" s="24">
        <v>0</v>
      </c>
      <c r="C45" s="24">
        <v>0</v>
      </c>
      <c r="D45" s="24">
        <v>0</v>
      </c>
      <c r="E45" s="24"/>
      <c r="F45" s="26"/>
      <c r="G45" s="30"/>
      <c r="H45" s="30"/>
      <c r="I45" s="30"/>
      <c r="J45" s="30"/>
      <c r="K45" s="26"/>
      <c r="L45" s="26"/>
      <c r="M45" s="26"/>
      <c r="N45" s="10">
        <f t="shared" si="0"/>
        <v>0</v>
      </c>
    </row>
    <row r="46" spans="1:14" ht="31.5">
      <c r="A46" s="52" t="s">
        <v>50</v>
      </c>
      <c r="B46" s="24">
        <v>0</v>
      </c>
      <c r="C46" s="24">
        <v>0</v>
      </c>
      <c r="D46" s="24">
        <v>0</v>
      </c>
      <c r="E46" s="24"/>
      <c r="F46" s="26"/>
      <c r="G46" s="30"/>
      <c r="H46" s="30"/>
      <c r="I46" s="30"/>
      <c r="J46" s="30"/>
      <c r="K46" s="26"/>
      <c r="L46" s="26"/>
      <c r="M46" s="26"/>
      <c r="N46" s="10">
        <f t="shared" si="0"/>
        <v>0</v>
      </c>
    </row>
    <row r="47" spans="1:14" ht="31.5">
      <c r="A47" s="52" t="s">
        <v>51</v>
      </c>
      <c r="B47" s="24">
        <v>0</v>
      </c>
      <c r="C47" s="24">
        <v>0</v>
      </c>
      <c r="D47" s="24">
        <v>0</v>
      </c>
      <c r="E47" s="24"/>
      <c r="F47" s="26"/>
      <c r="G47" s="30"/>
      <c r="H47" s="30"/>
      <c r="I47" s="30"/>
      <c r="J47" s="30"/>
      <c r="K47" s="26"/>
      <c r="L47" s="26"/>
      <c r="M47" s="26"/>
      <c r="N47" s="10">
        <f t="shared" si="0"/>
        <v>0</v>
      </c>
    </row>
    <row r="48" spans="1:14" ht="31.5">
      <c r="A48" s="52" t="s">
        <v>52</v>
      </c>
      <c r="B48" s="24">
        <v>0</v>
      </c>
      <c r="C48" s="24">
        <v>0</v>
      </c>
      <c r="D48" s="24">
        <v>0</v>
      </c>
      <c r="E48" s="24"/>
      <c r="F48" s="26"/>
      <c r="G48" s="30"/>
      <c r="H48" s="30"/>
      <c r="I48" s="30"/>
      <c r="J48" s="30"/>
      <c r="K48" s="26"/>
      <c r="L48" s="26"/>
      <c r="M48" s="26"/>
      <c r="N48" s="10">
        <f t="shared" si="0"/>
        <v>0</v>
      </c>
    </row>
    <row r="49" spans="1:14" ht="31.5">
      <c r="A49" s="52" t="s">
        <v>53</v>
      </c>
      <c r="B49" s="24">
        <v>0</v>
      </c>
      <c r="C49" s="24">
        <v>0</v>
      </c>
      <c r="D49" s="24">
        <v>0</v>
      </c>
      <c r="E49" s="24"/>
      <c r="F49" s="26"/>
      <c r="G49" s="30"/>
      <c r="H49" s="30"/>
      <c r="I49" s="30"/>
      <c r="J49" s="30"/>
      <c r="K49" s="26"/>
      <c r="L49" s="26"/>
      <c r="M49" s="26"/>
      <c r="N49" s="10">
        <f t="shared" si="0"/>
        <v>0</v>
      </c>
    </row>
    <row r="50" spans="1:14" ht="31.5">
      <c r="A50" s="52" t="s">
        <v>54</v>
      </c>
      <c r="B50" s="24">
        <v>0</v>
      </c>
      <c r="C50" s="24">
        <v>0</v>
      </c>
      <c r="D50" s="24">
        <v>0</v>
      </c>
      <c r="E50" s="24"/>
      <c r="F50" s="26"/>
      <c r="G50" s="30"/>
      <c r="H50" s="30"/>
      <c r="I50" s="30"/>
      <c r="J50" s="30"/>
      <c r="K50" s="26"/>
      <c r="L50" s="26"/>
      <c r="M50" s="26"/>
      <c r="N50" s="10">
        <f t="shared" si="0"/>
        <v>0</v>
      </c>
    </row>
    <row r="51" spans="1:14" ht="15.75">
      <c r="A51" s="51" t="s">
        <v>28</v>
      </c>
      <c r="B51" s="9">
        <v>1191291.95</v>
      </c>
      <c r="C51" s="9">
        <v>3432239.44</v>
      </c>
      <c r="D51" s="9">
        <v>3182049.04</v>
      </c>
      <c r="E51" s="9"/>
      <c r="F51" s="9"/>
      <c r="G51" s="9"/>
      <c r="H51" s="9"/>
      <c r="I51" s="9"/>
      <c r="J51" s="9"/>
      <c r="K51" s="10"/>
      <c r="L51" s="10"/>
      <c r="M51" s="10"/>
      <c r="N51" s="10">
        <f t="shared" si="0"/>
        <v>7805580.4299999997</v>
      </c>
    </row>
    <row r="52" spans="1:14" ht="15.75">
      <c r="A52" s="52" t="s">
        <v>29</v>
      </c>
      <c r="B52" s="24">
        <v>1173492</v>
      </c>
      <c r="C52" s="24">
        <v>46020</v>
      </c>
      <c r="D52" s="24">
        <v>52156</v>
      </c>
      <c r="E52" s="24"/>
      <c r="F52" s="32"/>
      <c r="G52" s="30"/>
      <c r="H52" s="30"/>
      <c r="I52" s="30"/>
      <c r="J52" s="35"/>
      <c r="K52" s="26"/>
      <c r="L52" s="35"/>
      <c r="M52" s="35"/>
      <c r="N52" s="10">
        <f t="shared" si="0"/>
        <v>1271668</v>
      </c>
    </row>
    <row r="53" spans="1:14" ht="31.5">
      <c r="A53" s="52" t="s">
        <v>30</v>
      </c>
      <c r="B53" s="24">
        <v>0</v>
      </c>
      <c r="C53" s="24">
        <v>0</v>
      </c>
      <c r="D53" s="24">
        <v>0</v>
      </c>
      <c r="E53" s="24"/>
      <c r="F53" s="32"/>
      <c r="G53" s="30"/>
      <c r="H53" s="30"/>
      <c r="I53" s="30"/>
      <c r="J53" s="35"/>
      <c r="K53" s="26"/>
      <c r="L53" s="35"/>
      <c r="M53" s="35"/>
      <c r="N53" s="10">
        <f t="shared" si="0"/>
        <v>0</v>
      </c>
    </row>
    <row r="54" spans="1:14" ht="31.5">
      <c r="A54" s="52" t="s">
        <v>31</v>
      </c>
      <c r="B54" s="24">
        <v>17799.95</v>
      </c>
      <c r="C54" s="24">
        <v>2777554.44</v>
      </c>
      <c r="D54" s="24">
        <v>3043208</v>
      </c>
      <c r="E54" s="24"/>
      <c r="F54" s="32"/>
      <c r="G54" s="30"/>
      <c r="H54" s="30"/>
      <c r="I54" s="30"/>
      <c r="J54" s="35"/>
      <c r="K54" s="26"/>
      <c r="L54" s="35"/>
      <c r="M54" s="35"/>
      <c r="N54" s="10">
        <f t="shared" si="0"/>
        <v>5838562.3900000006</v>
      </c>
    </row>
    <row r="55" spans="1:14" ht="31.5">
      <c r="A55" s="52" t="s">
        <v>32</v>
      </c>
      <c r="B55" s="24">
        <v>0</v>
      </c>
      <c r="C55" s="24">
        <v>0</v>
      </c>
      <c r="D55" s="24">
        <v>0</v>
      </c>
      <c r="E55" s="24"/>
      <c r="F55" s="32"/>
      <c r="G55" s="30"/>
      <c r="H55" s="30"/>
      <c r="I55" s="30"/>
      <c r="J55" s="35"/>
      <c r="K55" s="26"/>
      <c r="L55" s="35"/>
      <c r="M55" s="35"/>
      <c r="N55" s="10">
        <f t="shared" si="0"/>
        <v>0</v>
      </c>
    </row>
    <row r="56" spans="1:14" ht="15.75">
      <c r="A56" s="52" t="s">
        <v>33</v>
      </c>
      <c r="B56" s="24">
        <v>0</v>
      </c>
      <c r="C56" s="24">
        <v>497665</v>
      </c>
      <c r="D56" s="24">
        <v>31185.040000000001</v>
      </c>
      <c r="E56" s="24"/>
      <c r="F56" s="32"/>
      <c r="G56" s="30"/>
      <c r="H56" s="30"/>
      <c r="I56" s="30"/>
      <c r="J56" s="35"/>
      <c r="K56" s="26"/>
      <c r="L56" s="35"/>
      <c r="M56" s="35"/>
      <c r="N56" s="10">
        <f t="shared" si="0"/>
        <v>528850.04</v>
      </c>
    </row>
    <row r="57" spans="1:14" ht="15.75">
      <c r="A57" s="52" t="s">
        <v>55</v>
      </c>
      <c r="B57" s="24">
        <v>0</v>
      </c>
      <c r="C57" s="24">
        <v>0</v>
      </c>
      <c r="D57" s="24">
        <v>0</v>
      </c>
      <c r="E57" s="24"/>
      <c r="F57" s="32"/>
      <c r="G57" s="30"/>
      <c r="H57" s="30"/>
      <c r="I57" s="30"/>
      <c r="J57" s="35"/>
      <c r="K57" s="26"/>
      <c r="L57" s="35"/>
      <c r="M57" s="35"/>
      <c r="N57" s="10">
        <f t="shared" si="0"/>
        <v>0</v>
      </c>
    </row>
    <row r="58" spans="1:14" ht="15.75">
      <c r="A58" s="52" t="s">
        <v>56</v>
      </c>
      <c r="B58" s="24">
        <v>0</v>
      </c>
      <c r="C58" s="24">
        <v>0</v>
      </c>
      <c r="D58" s="24">
        <v>0</v>
      </c>
      <c r="E58" s="24"/>
      <c r="F58" s="26"/>
      <c r="G58" s="30"/>
      <c r="H58" s="30"/>
      <c r="I58" s="30"/>
      <c r="J58" s="35"/>
      <c r="K58" s="26"/>
      <c r="L58" s="35"/>
      <c r="M58" s="35"/>
      <c r="N58" s="10">
        <f t="shared" si="0"/>
        <v>0</v>
      </c>
    </row>
    <row r="59" spans="1:14" ht="15.75">
      <c r="A59" s="52" t="s">
        <v>34</v>
      </c>
      <c r="B59" s="24">
        <v>0</v>
      </c>
      <c r="C59" s="24">
        <v>111000</v>
      </c>
      <c r="D59" s="24">
        <v>55500</v>
      </c>
      <c r="E59" s="24"/>
      <c r="F59" s="26"/>
      <c r="G59" s="30"/>
      <c r="H59" s="30"/>
      <c r="I59" s="30"/>
      <c r="J59" s="35"/>
      <c r="K59" s="26"/>
      <c r="L59" s="35"/>
      <c r="M59" s="35"/>
      <c r="N59" s="10">
        <f t="shared" si="0"/>
        <v>166500</v>
      </c>
    </row>
    <row r="60" spans="1:14" ht="31.5">
      <c r="A60" s="52" t="s">
        <v>57</v>
      </c>
      <c r="B60" s="24">
        <v>0</v>
      </c>
      <c r="C60" s="24">
        <v>0</v>
      </c>
      <c r="D60" s="24">
        <v>0</v>
      </c>
      <c r="E60" s="24"/>
      <c r="F60" s="26"/>
      <c r="G60" s="30"/>
      <c r="H60" s="30"/>
      <c r="I60" s="30"/>
      <c r="J60" s="35"/>
      <c r="K60" s="26"/>
      <c r="L60" s="35"/>
      <c r="M60" s="35"/>
      <c r="N60" s="10">
        <f t="shared" si="0"/>
        <v>0</v>
      </c>
    </row>
    <row r="61" spans="1:14" ht="15.75">
      <c r="A61" s="51" t="s">
        <v>58</v>
      </c>
      <c r="B61" s="9">
        <v>0</v>
      </c>
      <c r="C61" s="9">
        <v>0</v>
      </c>
      <c r="D61" s="9">
        <v>0</v>
      </c>
      <c r="E61" s="9"/>
      <c r="F61" s="9"/>
      <c r="G61" s="30"/>
      <c r="H61" s="30"/>
      <c r="I61" s="30"/>
      <c r="J61" s="30"/>
      <c r="K61" s="26"/>
      <c r="L61" s="26"/>
      <c r="M61" s="26"/>
      <c r="N61" s="10">
        <f t="shared" si="0"/>
        <v>0</v>
      </c>
    </row>
    <row r="62" spans="1:14" ht="15.75">
      <c r="A62" s="52" t="s">
        <v>59</v>
      </c>
      <c r="B62" s="24">
        <v>0</v>
      </c>
      <c r="C62" s="24">
        <v>0</v>
      </c>
      <c r="D62" s="24">
        <v>0</v>
      </c>
      <c r="E62" s="24"/>
      <c r="F62" s="26"/>
      <c r="G62" s="30"/>
      <c r="H62" s="30"/>
      <c r="I62" s="30"/>
      <c r="J62" s="30"/>
      <c r="K62" s="26"/>
      <c r="L62" s="26"/>
      <c r="M62" s="26"/>
      <c r="N62" s="10">
        <f t="shared" si="0"/>
        <v>0</v>
      </c>
    </row>
    <row r="63" spans="1:14" ht="15.75">
      <c r="A63" s="52" t="s">
        <v>60</v>
      </c>
      <c r="B63" s="24">
        <v>0</v>
      </c>
      <c r="C63" s="24">
        <v>0</v>
      </c>
      <c r="D63" s="24">
        <v>0</v>
      </c>
      <c r="E63" s="24"/>
      <c r="F63" s="26"/>
      <c r="G63" s="30"/>
      <c r="H63" s="30"/>
      <c r="I63" s="30"/>
      <c r="J63" s="30"/>
      <c r="K63" s="26"/>
      <c r="L63" s="26"/>
      <c r="M63" s="26"/>
      <c r="N63" s="10">
        <f t="shared" si="0"/>
        <v>0</v>
      </c>
    </row>
    <row r="64" spans="1:14" ht="15.75">
      <c r="A64" s="52" t="s">
        <v>61</v>
      </c>
      <c r="B64" s="24">
        <v>0</v>
      </c>
      <c r="C64" s="24">
        <v>0</v>
      </c>
      <c r="D64" s="24">
        <v>0</v>
      </c>
      <c r="E64" s="24"/>
      <c r="F64" s="26"/>
      <c r="G64" s="30"/>
      <c r="H64" s="30"/>
      <c r="I64" s="30"/>
      <c r="J64" s="30"/>
      <c r="K64" s="26"/>
      <c r="L64" s="26"/>
      <c r="M64" s="26"/>
      <c r="N64" s="10">
        <f t="shared" si="0"/>
        <v>0</v>
      </c>
    </row>
    <row r="65" spans="1:14" ht="31.5">
      <c r="A65" s="53" t="s">
        <v>62</v>
      </c>
      <c r="B65" s="24">
        <v>0</v>
      </c>
      <c r="C65" s="24">
        <v>0</v>
      </c>
      <c r="D65" s="24">
        <v>0</v>
      </c>
      <c r="E65" s="24"/>
      <c r="F65" s="26"/>
      <c r="G65" s="30"/>
      <c r="H65" s="30"/>
      <c r="I65" s="30"/>
      <c r="J65" s="30"/>
      <c r="K65" s="26"/>
      <c r="L65" s="26"/>
      <c r="M65" s="26"/>
      <c r="N65" s="10">
        <f t="shared" si="0"/>
        <v>0</v>
      </c>
    </row>
    <row r="66" spans="1:14" ht="31.5">
      <c r="A66" s="51" t="s">
        <v>63</v>
      </c>
      <c r="B66" s="9">
        <v>0</v>
      </c>
      <c r="C66" s="9">
        <v>0</v>
      </c>
      <c r="D66" s="9">
        <v>0</v>
      </c>
      <c r="E66" s="9"/>
      <c r="F66" s="9"/>
      <c r="G66" s="30"/>
      <c r="H66" s="30"/>
      <c r="I66" s="30"/>
      <c r="J66" s="30"/>
      <c r="K66" s="26"/>
      <c r="L66" s="26"/>
      <c r="M66" s="26"/>
      <c r="N66" s="10">
        <f t="shared" si="0"/>
        <v>0</v>
      </c>
    </row>
    <row r="67" spans="1:14" ht="15.75">
      <c r="A67" s="52" t="s">
        <v>64</v>
      </c>
      <c r="B67" s="24">
        <v>0</v>
      </c>
      <c r="C67" s="24">
        <v>0</v>
      </c>
      <c r="D67" s="24">
        <v>0</v>
      </c>
      <c r="E67" s="24"/>
      <c r="F67" s="26"/>
      <c r="G67" s="30"/>
      <c r="H67" s="30"/>
      <c r="I67" s="30"/>
      <c r="J67" s="30"/>
      <c r="K67" s="26"/>
      <c r="L67" s="26"/>
      <c r="M67" s="26"/>
      <c r="N67" s="10">
        <f t="shared" si="0"/>
        <v>0</v>
      </c>
    </row>
    <row r="68" spans="1:14" ht="31.5">
      <c r="A68" s="52" t="s">
        <v>65</v>
      </c>
      <c r="B68" s="24">
        <v>0</v>
      </c>
      <c r="C68" s="24">
        <v>0</v>
      </c>
      <c r="D68" s="24">
        <v>0</v>
      </c>
      <c r="E68" s="24"/>
      <c r="F68" s="26"/>
      <c r="G68" s="30"/>
      <c r="H68" s="30"/>
      <c r="I68" s="30"/>
      <c r="J68" s="30"/>
      <c r="K68" s="26"/>
      <c r="L68" s="26"/>
      <c r="M68" s="26"/>
      <c r="N68" s="10">
        <f t="shared" si="0"/>
        <v>0</v>
      </c>
    </row>
    <row r="69" spans="1:14" ht="15.75">
      <c r="A69" s="51" t="s">
        <v>66</v>
      </c>
      <c r="B69" s="9">
        <v>0</v>
      </c>
      <c r="C69" s="9">
        <v>0</v>
      </c>
      <c r="D69" s="9">
        <v>0</v>
      </c>
      <c r="E69" s="9"/>
      <c r="F69" s="26"/>
      <c r="G69" s="30"/>
      <c r="H69" s="30"/>
      <c r="I69" s="30"/>
      <c r="J69" s="30"/>
      <c r="K69" s="26"/>
      <c r="L69" s="26"/>
      <c r="M69" s="26"/>
      <c r="N69" s="10">
        <f t="shared" si="0"/>
        <v>0</v>
      </c>
    </row>
    <row r="70" spans="1:14" ht="15.75">
      <c r="A70" s="52" t="s">
        <v>67</v>
      </c>
      <c r="B70" s="24">
        <v>0</v>
      </c>
      <c r="C70" s="24">
        <v>0</v>
      </c>
      <c r="D70" s="24">
        <v>0</v>
      </c>
      <c r="E70" s="24"/>
      <c r="F70" s="26"/>
      <c r="G70" s="30"/>
      <c r="H70" s="30"/>
      <c r="I70" s="30"/>
      <c r="J70" s="30"/>
      <c r="K70" s="26"/>
      <c r="L70" s="26"/>
      <c r="M70" s="26"/>
      <c r="N70" s="10">
        <f t="shared" si="0"/>
        <v>0</v>
      </c>
    </row>
    <row r="71" spans="1:14" ht="15.75">
      <c r="A71" s="52" t="s">
        <v>68</v>
      </c>
      <c r="B71" s="24">
        <v>0</v>
      </c>
      <c r="C71" s="24">
        <v>0</v>
      </c>
      <c r="D71" s="24">
        <v>0</v>
      </c>
      <c r="E71" s="24"/>
      <c r="F71" s="26"/>
      <c r="G71" s="30"/>
      <c r="H71" s="30"/>
      <c r="I71" s="30"/>
      <c r="J71" s="30"/>
      <c r="K71" s="26"/>
      <c r="L71" s="26"/>
      <c r="M71" s="26"/>
      <c r="N71" s="10">
        <f t="shared" si="0"/>
        <v>0</v>
      </c>
    </row>
    <row r="72" spans="1:14" ht="31.5">
      <c r="A72" s="52" t="s">
        <v>69</v>
      </c>
      <c r="B72" s="24">
        <v>0</v>
      </c>
      <c r="C72" s="24">
        <v>0</v>
      </c>
      <c r="D72" s="24">
        <v>0</v>
      </c>
      <c r="E72" s="24"/>
      <c r="F72" s="26"/>
      <c r="G72" s="30"/>
      <c r="H72" s="30"/>
      <c r="I72" s="30"/>
      <c r="J72" s="30"/>
      <c r="K72" s="26"/>
      <c r="L72" s="26"/>
      <c r="M72" s="26"/>
      <c r="N72" s="10">
        <f t="shared" si="0"/>
        <v>0</v>
      </c>
    </row>
    <row r="73" spans="1:14" ht="15.75">
      <c r="A73" s="54" t="s">
        <v>35</v>
      </c>
      <c r="B73" s="23">
        <v>92485168.439999998</v>
      </c>
      <c r="C73" s="23">
        <v>107893634.35000001</v>
      </c>
      <c r="D73" s="23">
        <v>107605159.03</v>
      </c>
      <c r="E73" s="23"/>
      <c r="F73" s="23"/>
      <c r="G73" s="23"/>
      <c r="H73" s="23"/>
      <c r="I73" s="23"/>
      <c r="J73" s="23"/>
      <c r="K73" s="61"/>
      <c r="L73" s="61"/>
      <c r="M73" s="61"/>
      <c r="N73" s="61">
        <f t="shared" si="0"/>
        <v>307983961.82000005</v>
      </c>
    </row>
    <row r="74" spans="1:14">
      <c r="A74" s="55"/>
      <c r="B74" s="24">
        <v>0</v>
      </c>
      <c r="C74" s="24">
        <v>0</v>
      </c>
      <c r="D74" s="24">
        <v>0</v>
      </c>
      <c r="E74" s="24"/>
      <c r="F74" s="26"/>
      <c r="G74" s="26"/>
      <c r="H74" s="26"/>
      <c r="I74" s="26"/>
      <c r="J74" s="26"/>
      <c r="K74" s="26"/>
      <c r="L74" s="26"/>
      <c r="M74" s="26"/>
      <c r="N74" s="10">
        <f t="shared" ref="N74:N88" si="1">SUM(B74:L74)</f>
        <v>0</v>
      </c>
    </row>
    <row r="75" spans="1:14">
      <c r="A75" s="56" t="s">
        <v>70</v>
      </c>
      <c r="B75" s="9">
        <v>0</v>
      </c>
      <c r="C75" s="9">
        <v>0</v>
      </c>
      <c r="D75" s="9">
        <v>0</v>
      </c>
      <c r="E75" s="9"/>
      <c r="F75" s="26"/>
      <c r="G75" s="26"/>
      <c r="H75" s="26"/>
      <c r="I75" s="26"/>
      <c r="J75" s="26"/>
      <c r="K75" s="26"/>
      <c r="L75" s="26"/>
      <c r="M75" s="26"/>
      <c r="N75" s="10">
        <f t="shared" si="1"/>
        <v>0</v>
      </c>
    </row>
    <row r="76" spans="1:14">
      <c r="A76" s="56" t="s">
        <v>71</v>
      </c>
      <c r="B76" s="9">
        <v>0</v>
      </c>
      <c r="C76" s="9">
        <v>0</v>
      </c>
      <c r="D76" s="9">
        <v>0</v>
      </c>
      <c r="E76" s="9"/>
      <c r="F76" s="26"/>
      <c r="G76" s="26"/>
      <c r="H76" s="26"/>
      <c r="I76" s="26"/>
      <c r="J76" s="26"/>
      <c r="K76" s="26"/>
      <c r="L76" s="26"/>
      <c r="M76" s="26"/>
      <c r="N76" s="10">
        <f t="shared" si="1"/>
        <v>0</v>
      </c>
    </row>
    <row r="77" spans="1:14">
      <c r="A77" s="57" t="s">
        <v>72</v>
      </c>
      <c r="B77" s="24">
        <v>0</v>
      </c>
      <c r="C77" s="24">
        <v>0</v>
      </c>
      <c r="D77" s="24">
        <v>0</v>
      </c>
      <c r="E77" s="24"/>
      <c r="F77" s="26"/>
      <c r="G77" s="26"/>
      <c r="H77" s="26"/>
      <c r="I77" s="26"/>
      <c r="J77" s="26"/>
      <c r="K77" s="26"/>
      <c r="L77" s="26"/>
      <c r="M77" s="26"/>
      <c r="N77" s="10">
        <f t="shared" si="1"/>
        <v>0</v>
      </c>
    </row>
    <row r="78" spans="1:14">
      <c r="A78" s="57" t="s">
        <v>73</v>
      </c>
      <c r="B78" s="24">
        <v>0</v>
      </c>
      <c r="C78" s="24">
        <v>0</v>
      </c>
      <c r="D78" s="24">
        <v>0</v>
      </c>
      <c r="E78" s="24"/>
      <c r="F78" s="26"/>
      <c r="G78" s="26"/>
      <c r="H78" s="26"/>
      <c r="I78" s="26"/>
      <c r="J78" s="26"/>
      <c r="K78" s="26"/>
      <c r="L78" s="26"/>
      <c r="M78" s="26"/>
      <c r="N78" s="10">
        <f t="shared" si="1"/>
        <v>0</v>
      </c>
    </row>
    <row r="79" spans="1:14">
      <c r="A79" s="56" t="s">
        <v>74</v>
      </c>
      <c r="B79" s="9">
        <v>0</v>
      </c>
      <c r="C79" s="9">
        <v>0</v>
      </c>
      <c r="D79" s="9">
        <v>0</v>
      </c>
      <c r="E79" s="9"/>
      <c r="F79" s="26"/>
      <c r="G79" s="26"/>
      <c r="H79" s="26"/>
      <c r="I79" s="26"/>
      <c r="J79" s="26"/>
      <c r="K79" s="26"/>
      <c r="L79" s="26"/>
      <c r="M79" s="26"/>
      <c r="N79" s="10">
        <f t="shared" si="1"/>
        <v>0</v>
      </c>
    </row>
    <row r="80" spans="1:14">
      <c r="A80" s="57" t="s">
        <v>75</v>
      </c>
      <c r="B80" s="24">
        <v>0</v>
      </c>
      <c r="C80" s="24">
        <v>0</v>
      </c>
      <c r="D80" s="24">
        <v>0</v>
      </c>
      <c r="E80" s="24"/>
      <c r="F80" s="26"/>
      <c r="G80" s="26"/>
      <c r="H80" s="26"/>
      <c r="I80" s="26"/>
      <c r="J80" s="26"/>
      <c r="K80" s="26"/>
      <c r="L80" s="26"/>
      <c r="M80" s="26"/>
      <c r="N80" s="10">
        <f t="shared" si="1"/>
        <v>0</v>
      </c>
    </row>
    <row r="81" spans="1:14">
      <c r="A81" s="57" t="s">
        <v>76</v>
      </c>
      <c r="B81" s="24">
        <v>0</v>
      </c>
      <c r="C81" s="24">
        <v>0</v>
      </c>
      <c r="D81" s="24">
        <v>0</v>
      </c>
      <c r="E81" s="24"/>
      <c r="F81" s="26"/>
      <c r="G81" s="26"/>
      <c r="H81" s="26"/>
      <c r="I81" s="26"/>
      <c r="J81" s="26"/>
      <c r="K81" s="26"/>
      <c r="L81" s="26"/>
      <c r="M81" s="26"/>
      <c r="N81" s="10">
        <f t="shared" si="1"/>
        <v>0</v>
      </c>
    </row>
    <row r="82" spans="1:14">
      <c r="A82" s="56" t="s">
        <v>77</v>
      </c>
      <c r="B82" s="9">
        <v>0</v>
      </c>
      <c r="C82" s="9">
        <v>0</v>
      </c>
      <c r="D82" s="9">
        <v>0</v>
      </c>
      <c r="E82" s="9"/>
      <c r="F82" s="26"/>
      <c r="G82" s="26"/>
      <c r="H82" s="26"/>
      <c r="I82" s="26"/>
      <c r="J82" s="26"/>
      <c r="K82" s="26"/>
      <c r="L82" s="26"/>
      <c r="M82" s="26"/>
      <c r="N82" s="10">
        <f t="shared" si="1"/>
        <v>0</v>
      </c>
    </row>
    <row r="83" spans="1:14">
      <c r="A83" s="57" t="s">
        <v>78</v>
      </c>
      <c r="B83" s="24">
        <v>0</v>
      </c>
      <c r="C83" s="24">
        <v>0</v>
      </c>
      <c r="D83" s="24">
        <v>0</v>
      </c>
      <c r="E83" s="24"/>
      <c r="F83" s="26"/>
      <c r="G83" s="26"/>
      <c r="H83" s="26"/>
      <c r="I83" s="26"/>
      <c r="J83" s="26"/>
      <c r="K83" s="26"/>
      <c r="L83" s="26"/>
      <c r="M83" s="26"/>
      <c r="N83" s="10">
        <f t="shared" si="1"/>
        <v>0</v>
      </c>
    </row>
    <row r="84" spans="1:14">
      <c r="A84" s="58" t="s">
        <v>79</v>
      </c>
      <c r="B84" s="23">
        <v>0</v>
      </c>
      <c r="C84" s="23">
        <v>0</v>
      </c>
      <c r="D84" s="23">
        <v>0</v>
      </c>
      <c r="E84" s="23"/>
      <c r="F84" s="31"/>
      <c r="G84" s="31"/>
      <c r="H84" s="31"/>
      <c r="I84" s="31"/>
      <c r="J84" s="31"/>
      <c r="K84" s="31"/>
      <c r="L84" s="31"/>
      <c r="M84" s="31"/>
      <c r="N84" s="10">
        <f t="shared" si="1"/>
        <v>0</v>
      </c>
    </row>
    <row r="85" spans="1:14">
      <c r="A85" s="14"/>
      <c r="B85" s="24"/>
      <c r="C85" s="24"/>
      <c r="D85" s="24"/>
      <c r="E85" s="24"/>
      <c r="F85" s="26"/>
      <c r="G85" s="26"/>
      <c r="H85" s="26"/>
      <c r="I85" s="26"/>
      <c r="J85" s="26"/>
      <c r="K85" s="26"/>
      <c r="L85" s="26"/>
      <c r="M85" s="26"/>
      <c r="N85" s="10">
        <f t="shared" si="1"/>
        <v>0</v>
      </c>
    </row>
    <row r="86" spans="1:14" ht="15.75">
      <c r="A86" s="21" t="s">
        <v>80</v>
      </c>
      <c r="B86" s="25">
        <f>+B84+B73</f>
        <v>92485168.439999998</v>
      </c>
      <c r="C86" s="25">
        <f>+C84+C73</f>
        <v>107893634.35000001</v>
      </c>
      <c r="D86" s="25">
        <f>+D84+D73</f>
        <v>107605159.03</v>
      </c>
      <c r="E86" s="25"/>
      <c r="F86" s="25"/>
      <c r="G86" s="25"/>
      <c r="H86" s="25"/>
      <c r="I86" s="25"/>
      <c r="J86" s="25"/>
      <c r="K86" s="60"/>
      <c r="L86" s="60"/>
      <c r="M86" s="60"/>
      <c r="N86" s="60">
        <f>SUM(B86:M86)</f>
        <v>307983961.82000005</v>
      </c>
    </row>
    <row r="87" spans="1:14">
      <c r="A87" s="14" t="s">
        <v>87</v>
      </c>
      <c r="B87" s="26"/>
      <c r="C87" s="26"/>
      <c r="D87" s="26"/>
      <c r="E87" s="26"/>
      <c r="F87" s="26"/>
      <c r="G87" s="26"/>
      <c r="H87" s="26"/>
      <c r="I87" s="26"/>
      <c r="J87" s="26"/>
      <c r="K87" s="14"/>
      <c r="L87" s="14"/>
      <c r="M87" s="14"/>
      <c r="N87" s="10">
        <f t="shared" si="1"/>
        <v>0</v>
      </c>
    </row>
    <row r="88" spans="1:14">
      <c r="A88" s="14"/>
      <c r="B88" s="26"/>
      <c r="C88" s="10"/>
      <c r="D88" s="10"/>
      <c r="E88" s="10"/>
      <c r="F88" s="26"/>
      <c r="G88" s="26"/>
      <c r="H88" s="26"/>
      <c r="I88" s="26"/>
      <c r="J88" s="26"/>
      <c r="K88" s="14"/>
      <c r="L88" s="14"/>
      <c r="M88" s="14"/>
      <c r="N88" s="10">
        <f t="shared" si="1"/>
        <v>0</v>
      </c>
    </row>
    <row r="89" spans="1:14">
      <c r="A89" s="59"/>
    </row>
    <row r="90" spans="1:14">
      <c r="A90" s="85" t="s">
        <v>108</v>
      </c>
      <c r="B90" s="86"/>
      <c r="C90" s="86"/>
      <c r="D90" s="86"/>
      <c r="E90" s="86"/>
    </row>
    <row r="91" spans="1:14">
      <c r="A91" s="83" t="s">
        <v>109</v>
      </c>
      <c r="B91" s="84"/>
      <c r="C91" s="84"/>
      <c r="D91" s="84"/>
      <c r="E91" s="84"/>
      <c r="F91" s="27"/>
      <c r="G91" s="27"/>
      <c r="H91" s="27"/>
      <c r="J91" s="27"/>
    </row>
    <row r="92" spans="1:14" ht="48" customHeight="1">
      <c r="A92" s="81" t="s">
        <v>110</v>
      </c>
      <c r="B92" s="82"/>
      <c r="C92" s="82"/>
      <c r="D92" s="82"/>
      <c r="E92" s="82"/>
      <c r="F92" s="27"/>
      <c r="G92" s="27"/>
      <c r="H92" s="27"/>
    </row>
    <row r="93" spans="1:14" ht="15.75">
      <c r="A93" s="75"/>
      <c r="B93" s="74"/>
      <c r="C93" s="74"/>
      <c r="D93" s="74"/>
      <c r="F93" s="5"/>
      <c r="G93" s="5"/>
      <c r="H93" s="5"/>
    </row>
    <row r="94" spans="1:14">
      <c r="A94" s="74"/>
      <c r="B94" s="76"/>
      <c r="C94" s="76"/>
      <c r="D94" s="76"/>
      <c r="E94" s="27"/>
      <c r="F94" s="27"/>
      <c r="G94" s="27"/>
      <c r="H94" s="27"/>
    </row>
    <row r="95" spans="1:14">
      <c r="F95" s="27"/>
      <c r="G95" s="27"/>
      <c r="H95" s="27"/>
    </row>
    <row r="96" spans="1:14">
      <c r="E96" s="27"/>
    </row>
    <row r="99" spans="1:5">
      <c r="E99" s="27"/>
    </row>
    <row r="101" spans="1:5">
      <c r="B101" s="64" t="s">
        <v>105</v>
      </c>
    </row>
    <row r="103" spans="1:5">
      <c r="A103" s="73" t="s">
        <v>111</v>
      </c>
      <c r="B103" t="s">
        <v>112</v>
      </c>
    </row>
  </sheetData>
  <sheetProtection password="B90C" sheet="1" objects="1" scenarios="1"/>
  <mergeCells count="8">
    <mergeCell ref="A92:E92"/>
    <mergeCell ref="A91:E91"/>
    <mergeCell ref="A90:E90"/>
    <mergeCell ref="A1:C1"/>
    <mergeCell ref="A2:C2"/>
    <mergeCell ref="A3:C3"/>
    <mergeCell ref="A4:C4"/>
    <mergeCell ref="A5:C5"/>
  </mergeCells>
  <phoneticPr fontId="17" type="noConversion"/>
  <pageMargins left="0.15748031496062992" right="0.15748031496062992" top="0.2" bottom="0.19" header="0.17" footer="0.17"/>
  <pageSetup scale="4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7" sqref="G17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Plantilla Presupuesto</vt:lpstr>
      <vt:lpstr>PLANILLA EJECUCION</vt:lpstr>
      <vt:lpstr>Hoja1</vt:lpstr>
      <vt:lpstr>'PLANILLA EJECUCION'!Área_de_impresión</vt:lpstr>
      <vt:lpstr>'Plantilla Presupuesto'!Área_de_impresión</vt:lpstr>
      <vt:lpstr>'PLANILLA EJECUCION'!Títulos_a_imprimir</vt:lpstr>
      <vt:lpstr>'Plantilla Presupuesto'!Títulos_a_imprimir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elara</cp:lastModifiedBy>
  <cp:lastPrinted>2025-04-03T23:57:32Z</cp:lastPrinted>
  <dcterms:created xsi:type="dcterms:W3CDTF">2018-04-17T18:57:16Z</dcterms:created>
  <dcterms:modified xsi:type="dcterms:W3CDTF">2025-04-03T23:58:07Z</dcterms:modified>
</cp:coreProperties>
</file>