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 activeTab="1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4"/>
  <c r="K86"/>
  <c r="J86"/>
  <c r="Q8" i="2"/>
  <c r="N9" i="4"/>
  <c r="C60" i="2"/>
  <c r="C50"/>
  <c r="C35"/>
  <c r="C34" s="1"/>
  <c r="C24"/>
  <c r="C14"/>
  <c r="C8"/>
  <c r="K85" l="1"/>
  <c r="C72"/>
  <c r="C85" s="1"/>
  <c r="E85" l="1"/>
  <c r="B86" i="4"/>
  <c r="B68" i="2"/>
  <c r="B65"/>
  <c r="B60"/>
  <c r="B55"/>
  <c r="B53"/>
  <c r="B51"/>
  <c r="B50" s="1"/>
  <c r="B35"/>
  <c r="B34" s="1"/>
  <c r="B33"/>
  <c r="B31"/>
  <c r="B30"/>
  <c r="B29"/>
  <c r="B27"/>
  <c r="B26"/>
  <c r="B25"/>
  <c r="B23"/>
  <c r="B22"/>
  <c r="B21"/>
  <c r="B20"/>
  <c r="B19"/>
  <c r="B18"/>
  <c r="B16"/>
  <c r="B15"/>
  <c r="B12"/>
  <c r="B10"/>
  <c r="B9"/>
  <c r="B24" l="1"/>
  <c r="B8"/>
  <c r="B14"/>
  <c r="B72" l="1"/>
  <c r="Q9"/>
  <c r="Q10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P85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O50" i="2"/>
  <c r="O24"/>
  <c r="O14"/>
  <c r="O8"/>
  <c r="O72" l="1"/>
  <c r="O85" s="1"/>
  <c r="N85" l="1"/>
  <c r="N15" i="4" l="1"/>
  <c r="N51" l="1"/>
  <c r="N25"/>
  <c r="F86"/>
  <c r="C86"/>
  <c r="G86"/>
  <c r="H86"/>
  <c r="D86"/>
  <c r="E86"/>
  <c r="I86"/>
  <c r="M85" i="2"/>
  <c r="Q85" s="1"/>
  <c r="Q14"/>
  <c r="Q24"/>
  <c r="J85"/>
  <c r="Q50"/>
  <c r="N73" i="4" l="1"/>
  <c r="G85" i="2"/>
  <c r="L85"/>
  <c r="I85"/>
  <c r="F85"/>
  <c r="H85"/>
  <c r="Q7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<sst xmlns="http://schemas.openxmlformats.org/spreadsheetml/2006/main" count="201" uniqueCount="108">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</sst>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.##0.00_-;\-* #.##0.00_-;_-* &quot;-&quot;??_-;_-@_-"/>
    <numFmt numFmtId="168" formatCode="_(* #.##0.00_);_(* \(#.##0.00\);_(* &quot;-&quot;??_);_(@_)"/>
    <numFmt numFmtId="169" formatCode="_(&quot;$&quot;* #.##0.00_);_(&quot;$&quot;* \(#.##0.00\);_(&quot;$&quot;* &quot;-&quot;??_);_(@_)"/>
    <numFmt numFmtId="170" formatCode="_-* #,##0.00\ _€_-;\-* #,##0.00\ _€_-;_-* &quot;-&quot;??\ _€_-;_-@_-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7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0" xfId="1" applyFont="1" applyBorder="1" applyAlignment="1">
      <alignment horizontal="left" vertical="center" wrapText="1"/>
    </xf>
    <xf numFmtId="165" fontId="1" fillId="0" borderId="1" xfId="1" applyFont="1" applyBorder="1" applyAlignment="1">
      <alignment vertical="center" wrapText="1"/>
    </xf>
    <xf numFmtId="165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" xfId="1" applyFont="1" applyFill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1" fillId="3" borderId="1" xfId="1" applyFont="1" applyFill="1" applyBorder="1" applyAlignment="1">
      <alignment horizontal="center" vertical="center" wrapText="1"/>
    </xf>
    <xf numFmtId="165" fontId="0" fillId="0" borderId="1" xfId="1" applyFont="1" applyBorder="1"/>
    <xf numFmtId="165" fontId="0" fillId="0" borderId="0" xfId="1" applyFont="1"/>
    <xf numFmtId="165" fontId="5" fillId="0" borderId="1" xfId="1" applyFont="1" applyBorder="1" applyAlignment="1">
      <alignment horizontal="right"/>
    </xf>
    <xf numFmtId="165" fontId="0" fillId="0" borderId="1" xfId="1" applyFont="1" applyFill="1" applyBorder="1" applyAlignment="1">
      <alignment vertical="center" wrapText="1"/>
    </xf>
    <xf numFmtId="165" fontId="0" fillId="0" borderId="1" xfId="1" applyFont="1" applyFill="1" applyBorder="1"/>
    <xf numFmtId="43" fontId="0" fillId="0" borderId="1" xfId="3" applyFont="1" applyBorder="1"/>
    <xf numFmtId="165" fontId="0" fillId="4" borderId="1" xfId="1" applyFont="1" applyFill="1" applyBorder="1"/>
    <xf numFmtId="43" fontId="0" fillId="0" borderId="1" xfId="70" applyFont="1" applyBorder="1"/>
    <xf numFmtId="43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165" fontId="13" fillId="0" borderId="0" xfId="0" applyNumberFormat="1" applyFont="1"/>
    <xf numFmtId="165" fontId="14" fillId="5" borderId="0" xfId="1" applyFont="1" applyFill="1" applyBorder="1" applyAlignment="1">
      <alignment horizontal="left" vertical="center" wrapText="1"/>
    </xf>
    <xf numFmtId="165" fontId="14" fillId="5" borderId="1" xfId="1" applyFont="1" applyFill="1" applyBorder="1"/>
    <xf numFmtId="165" fontId="13" fillId="5" borderId="1" xfId="0" applyNumberFormat="1" applyFont="1" applyFill="1" applyBorder="1" applyAlignment="1">
      <alignment vertical="center" wrapText="1"/>
    </xf>
    <xf numFmtId="165" fontId="14" fillId="5" borderId="1" xfId="0" applyNumberFormat="1" applyFont="1" applyFill="1" applyBorder="1" applyAlignment="1">
      <alignment vertical="center" wrapText="1"/>
    </xf>
    <xf numFmtId="165" fontId="14" fillId="6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165" fontId="1" fillId="7" borderId="1" xfId="1" applyFont="1" applyFill="1" applyBorder="1"/>
    <xf numFmtId="165" fontId="1" fillId="4" borderId="1" xfId="1" applyFont="1" applyFill="1" applyBorder="1"/>
    <xf numFmtId="0" fontId="19" fillId="0" borderId="0" xfId="0" applyFont="1" applyAlignment="1">
      <alignment horizontal="right"/>
    </xf>
    <xf numFmtId="165" fontId="1" fillId="4" borderId="1" xfId="1" applyFont="1" applyFill="1" applyBorder="1" applyAlignment="1">
      <alignment wrapText="1"/>
    </xf>
    <xf numFmtId="0" fontId="16" fillId="0" borderId="0" xfId="0" applyFont="1"/>
    <xf numFmtId="165" fontId="1" fillId="4" borderId="1" xfId="70" applyNumberFormat="1" applyFont="1" applyFill="1" applyBorder="1" applyAlignment="1">
      <alignment wrapText="1"/>
    </xf>
    <xf numFmtId="165" fontId="0" fillId="0" borderId="1" xfId="70" applyNumberFormat="1" applyFont="1" applyBorder="1" applyAlignment="1">
      <alignment vertical="center" wrapText="1"/>
    </xf>
    <xf numFmtId="165" fontId="1" fillId="2" borderId="1" xfId="70" applyNumberFormat="1" applyFont="1" applyFill="1" applyBorder="1" applyAlignment="1">
      <alignment horizontal="center" vertical="center" wrapText="1"/>
    </xf>
    <xf numFmtId="165" fontId="1" fillId="0" borderId="1" xfId="70" applyNumberFormat="1" applyFont="1" applyBorder="1" applyAlignment="1">
      <alignment vertical="center" wrapText="1"/>
    </xf>
    <xf numFmtId="165" fontId="0" fillId="0" borderId="1" xfId="70" applyNumberFormat="1" applyFont="1" applyBorder="1"/>
    <xf numFmtId="165" fontId="1" fillId="3" borderId="1" xfId="7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7"/>
  <sheetViews>
    <sheetView showGridLines="0" topLeftCell="C1" zoomScale="80" zoomScaleNormal="80" workbookViewId="0">
      <selection activeCell="N8" sqref="N8:N84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8" ht="18.75">
      <c r="A1" s="74"/>
      <c r="B1" s="74"/>
      <c r="C1" s="74"/>
      <c r="D1" s="38"/>
      <c r="R1" s="1" t="s">
        <v>38</v>
      </c>
    </row>
    <row r="2" spans="1:18" ht="18.75">
      <c r="A2" s="74" t="s">
        <v>105</v>
      </c>
      <c r="B2" s="74"/>
      <c r="C2" s="74"/>
      <c r="D2" s="38"/>
      <c r="R2" s="4" t="s">
        <v>85</v>
      </c>
    </row>
    <row r="3" spans="1:18" ht="15.75">
      <c r="A3" s="76" t="s">
        <v>96</v>
      </c>
      <c r="B3" s="76"/>
      <c r="C3" s="76"/>
      <c r="D3" s="39"/>
      <c r="R3" s="4" t="s">
        <v>86</v>
      </c>
    </row>
    <row r="4" spans="1:18" ht="18.75">
      <c r="A4" s="75" t="s">
        <v>97</v>
      </c>
      <c r="B4" s="75"/>
      <c r="C4" s="75"/>
      <c r="D4" s="40"/>
      <c r="R4" s="1" t="s">
        <v>82</v>
      </c>
    </row>
    <row r="5" spans="1:18" ht="18.75">
      <c r="E5" s="37" t="s">
        <v>95</v>
      </c>
      <c r="R5" s="4" t="s">
        <v>83</v>
      </c>
    </row>
    <row r="6" spans="1:18" ht="31.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>
      <c r="A7" s="6" t="s">
        <v>1</v>
      </c>
      <c r="B7" s="8"/>
      <c r="C7" s="8"/>
      <c r="D7" s="44"/>
      <c r="E7" s="6"/>
      <c r="F7" s="8"/>
    </row>
    <row r="8" spans="1:18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v>72123448.039999992</v>
      </c>
      <c r="L8" s="10">
        <v>71057451.959999993</v>
      </c>
      <c r="M8" s="67">
        <v>66751383.369999997</v>
      </c>
      <c r="N8" s="67">
        <v>84509613.36999999</v>
      </c>
      <c r="O8" s="10">
        <f>SUM(O9:O13)</f>
        <v>0</v>
      </c>
      <c r="P8" s="10"/>
      <c r="Q8" s="10">
        <f>SUM(E8:P8)</f>
        <v>716277522.28000009</v>
      </c>
    </row>
    <row r="9" spans="1:18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>
        <v>62868417.43</v>
      </c>
      <c r="L9" s="36">
        <v>60925863.07</v>
      </c>
      <c r="M9" s="68">
        <v>57332851.189999998</v>
      </c>
      <c r="N9" s="68">
        <v>59774426.459999993</v>
      </c>
      <c r="O9" s="36"/>
      <c r="P9" s="36"/>
      <c r="Q9" s="10">
        <f t="shared" ref="Q9:Q72" si="0">SUM(E9:P9)</f>
        <v>592623256.31000006</v>
      </c>
    </row>
    <row r="10" spans="1:18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>
        <v>1244042.3999999999</v>
      </c>
      <c r="L10" s="36">
        <v>2133742.4</v>
      </c>
      <c r="M10" s="68">
        <v>1475162.1</v>
      </c>
      <c r="N10" s="68">
        <v>16802912.960000001</v>
      </c>
      <c r="O10" s="36"/>
      <c r="P10" s="36"/>
      <c r="Q10" s="10">
        <f t="shared" si="0"/>
        <v>43584696.849999994</v>
      </c>
    </row>
    <row r="11" spans="1:18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>
        <v>0</v>
      </c>
      <c r="L11" s="36">
        <v>0</v>
      </c>
      <c r="M11" s="68">
        <v>0</v>
      </c>
      <c r="N11" s="68">
        <v>0</v>
      </c>
      <c r="O11" s="36"/>
      <c r="P11" s="36"/>
      <c r="Q11" s="10">
        <f t="shared" si="0"/>
        <v>90500</v>
      </c>
    </row>
    <row r="12" spans="1:18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68">
        <v>0</v>
      </c>
      <c r="N12" s="68">
        <v>0</v>
      </c>
      <c r="O12" s="36"/>
      <c r="P12" s="36"/>
      <c r="Q12" s="10">
        <f t="shared" si="0"/>
        <v>0</v>
      </c>
    </row>
    <row r="13" spans="1:18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>
        <v>8010988.21</v>
      </c>
      <c r="L13" s="36">
        <v>7997846.4900000002</v>
      </c>
      <c r="M13" s="68">
        <v>7943370.0800000001</v>
      </c>
      <c r="N13" s="68">
        <v>7932273.9500000002</v>
      </c>
      <c r="O13" s="36"/>
      <c r="P13" s="36"/>
      <c r="Q13" s="10">
        <f t="shared" si="0"/>
        <v>79979069.120000005</v>
      </c>
    </row>
    <row r="14" spans="1:18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v>2605292.31</v>
      </c>
      <c r="L14" s="34">
        <v>2079166.1600000001</v>
      </c>
      <c r="M14" s="67">
        <v>2275601.66</v>
      </c>
      <c r="N14" s="67">
        <v>1965818.1600000001</v>
      </c>
      <c r="O14" s="10">
        <f>SUM(O15:O23)</f>
        <v>0</v>
      </c>
      <c r="P14" s="10"/>
      <c r="Q14" s="10">
        <f t="shared" si="0"/>
        <v>24802408.499999996</v>
      </c>
    </row>
    <row r="15" spans="1:18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>
        <v>1032868.43</v>
      </c>
      <c r="L15" s="31">
        <v>1451369.76</v>
      </c>
      <c r="M15" s="68">
        <v>1257568.3400000001</v>
      </c>
      <c r="N15" s="68">
        <v>0</v>
      </c>
      <c r="O15" s="36"/>
      <c r="P15" s="36"/>
      <c r="Q15" s="10">
        <f t="shared" si="0"/>
        <v>10871440.880000001</v>
      </c>
    </row>
    <row r="16" spans="1:18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>
        <v>41300</v>
      </c>
      <c r="L16" s="31">
        <v>0</v>
      </c>
      <c r="M16" s="68">
        <v>91117.24</v>
      </c>
      <c r="N16" s="68">
        <v>83780</v>
      </c>
      <c r="O16" s="36"/>
      <c r="P16" s="36"/>
      <c r="Q16" s="10">
        <f t="shared" si="0"/>
        <v>454739.33999999997</v>
      </c>
    </row>
    <row r="17" spans="1:17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68">
        <v>0</v>
      </c>
      <c r="N17" s="68">
        <v>47000</v>
      </c>
      <c r="O17" s="36"/>
      <c r="P17" s="36"/>
      <c r="Q17" s="10">
        <f t="shared" si="0"/>
        <v>47000</v>
      </c>
    </row>
    <row r="18" spans="1:17" ht="18" customHeight="1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>
        <v>0</v>
      </c>
      <c r="L18" s="31">
        <v>0</v>
      </c>
      <c r="M18" s="68">
        <v>0</v>
      </c>
      <c r="N18" s="68">
        <v>34222.5</v>
      </c>
      <c r="O18" s="36"/>
      <c r="P18" s="36"/>
      <c r="Q18" s="10">
        <f t="shared" si="0"/>
        <v>158492.69</v>
      </c>
    </row>
    <row r="19" spans="1:17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>
        <v>203311.65</v>
      </c>
      <c r="L19" s="31">
        <v>0</v>
      </c>
      <c r="M19" s="68">
        <v>629176</v>
      </c>
      <c r="N19" s="68">
        <v>630791.19999999995</v>
      </c>
      <c r="O19" s="36"/>
      <c r="P19" s="36"/>
      <c r="Q19" s="10">
        <f t="shared" si="0"/>
        <v>3739465.55</v>
      </c>
    </row>
    <row r="20" spans="1:17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68">
        <v>0</v>
      </c>
      <c r="N20" s="68">
        <v>0</v>
      </c>
      <c r="O20" s="36"/>
      <c r="P20" s="36"/>
      <c r="Q20" s="10">
        <f t="shared" si="0"/>
        <v>0</v>
      </c>
    </row>
    <row r="21" spans="1:17" ht="30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>
        <v>1083712</v>
      </c>
      <c r="L21" s="31">
        <v>571096.4</v>
      </c>
      <c r="M21" s="68">
        <v>64900</v>
      </c>
      <c r="N21" s="68">
        <v>787399.84</v>
      </c>
      <c r="O21" s="36"/>
      <c r="P21" s="36"/>
      <c r="Q21" s="10">
        <f t="shared" si="0"/>
        <v>6757268.7300000004</v>
      </c>
    </row>
    <row r="22" spans="1:17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>
        <v>9500</v>
      </c>
      <c r="L22" s="31">
        <v>33100</v>
      </c>
      <c r="M22" s="68">
        <v>9500</v>
      </c>
      <c r="N22" s="68">
        <v>275945.99</v>
      </c>
      <c r="O22" s="36"/>
      <c r="P22" s="36"/>
      <c r="Q22" s="10">
        <f t="shared" si="0"/>
        <v>1208366.1200000001</v>
      </c>
    </row>
    <row r="23" spans="1:17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>
        <v>234600.23</v>
      </c>
      <c r="L23" s="31">
        <v>23600</v>
      </c>
      <c r="M23" s="68">
        <v>223340.08</v>
      </c>
      <c r="N23" s="68">
        <v>106678.63</v>
      </c>
      <c r="O23" s="36"/>
      <c r="P23" s="36"/>
      <c r="Q23" s="10">
        <f t="shared" si="0"/>
        <v>1565635.19</v>
      </c>
    </row>
    <row r="24" spans="1:17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v>20455727.27</v>
      </c>
      <c r="L24" s="9">
        <v>22470378.579999998</v>
      </c>
      <c r="M24" s="67">
        <v>5132945.2</v>
      </c>
      <c r="N24" s="67">
        <v>26662787.399999999</v>
      </c>
      <c r="O24" s="10">
        <f>SUM(O25:O33)</f>
        <v>0</v>
      </c>
      <c r="P24" s="10"/>
      <c r="Q24" s="10">
        <f t="shared" si="0"/>
        <v>200531900.52000001</v>
      </c>
    </row>
    <row r="25" spans="1:17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>
        <v>55440</v>
      </c>
      <c r="L25" s="31">
        <v>3814242.29</v>
      </c>
      <c r="M25" s="68">
        <v>48660</v>
      </c>
      <c r="N25" s="68">
        <v>-1386149.4</v>
      </c>
      <c r="O25" s="36"/>
      <c r="P25" s="36"/>
      <c r="Q25" s="10">
        <f t="shared" si="0"/>
        <v>12874939.479999999</v>
      </c>
    </row>
    <row r="26" spans="1:17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>
        <v>1091.5</v>
      </c>
      <c r="L26" s="31">
        <v>234643</v>
      </c>
      <c r="M26" s="68">
        <v>0</v>
      </c>
      <c r="N26" s="68">
        <v>62186</v>
      </c>
      <c r="O26" s="36"/>
      <c r="P26" s="36"/>
      <c r="Q26" s="10">
        <f t="shared" si="0"/>
        <v>2554076.25</v>
      </c>
    </row>
    <row r="27" spans="1:17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>
        <v>1634329.5</v>
      </c>
      <c r="L27" s="31">
        <v>22921.5</v>
      </c>
      <c r="M27" s="68">
        <v>0</v>
      </c>
      <c r="N27" s="68">
        <v>3503981.5</v>
      </c>
      <c r="O27" s="36"/>
      <c r="P27" s="36"/>
      <c r="Q27" s="10">
        <f t="shared" si="0"/>
        <v>10075571.25</v>
      </c>
    </row>
    <row r="28" spans="1:17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>
        <v>6011503.9800000004</v>
      </c>
      <c r="L28" s="31">
        <v>3776861.04</v>
      </c>
      <c r="M28" s="68">
        <v>2370022</v>
      </c>
      <c r="N28" s="68">
        <v>3590702.78</v>
      </c>
      <c r="O28" s="36"/>
      <c r="P28" s="36"/>
      <c r="Q28" s="10">
        <f t="shared" si="0"/>
        <v>43001684.660000004</v>
      </c>
    </row>
    <row r="29" spans="1:17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>
        <v>0</v>
      </c>
      <c r="L29" s="31">
        <v>47800.81</v>
      </c>
      <c r="M29" s="68">
        <v>0</v>
      </c>
      <c r="N29" s="68">
        <v>78751.55</v>
      </c>
      <c r="O29" s="36"/>
      <c r="P29" s="36"/>
      <c r="Q29" s="10">
        <f t="shared" si="0"/>
        <v>246291.20000000001</v>
      </c>
    </row>
    <row r="30" spans="1:17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>
        <v>779431.11</v>
      </c>
      <c r="L30" s="31">
        <v>126422.84</v>
      </c>
      <c r="M30" s="68">
        <v>0</v>
      </c>
      <c r="N30" s="68">
        <v>822065.82</v>
      </c>
      <c r="O30" s="36"/>
      <c r="P30" s="36"/>
      <c r="Q30" s="10">
        <f t="shared" si="0"/>
        <v>2203865.2400000002</v>
      </c>
    </row>
    <row r="31" spans="1:17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>
        <v>6067301.9400000004</v>
      </c>
      <c r="L31" s="31">
        <v>9836002.5199999996</v>
      </c>
      <c r="M31" s="68">
        <v>1246410</v>
      </c>
      <c r="N31" s="68">
        <v>9419238.8599999994</v>
      </c>
      <c r="O31" s="36"/>
      <c r="P31" s="36"/>
      <c r="Q31" s="10">
        <f t="shared" si="0"/>
        <v>77011163.549999997</v>
      </c>
    </row>
    <row r="32" spans="1:17" ht="30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>
        <v>4559254</v>
      </c>
      <c r="L32" s="31">
        <v>0</v>
      </c>
      <c r="M32" s="68">
        <v>0</v>
      </c>
      <c r="N32" s="68">
        <v>0</v>
      </c>
      <c r="O32" s="36"/>
      <c r="P32" s="36"/>
      <c r="Q32" s="10">
        <f t="shared" si="0"/>
        <v>4559254</v>
      </c>
    </row>
    <row r="33" spans="1:17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>
        <v>1347375.24</v>
      </c>
      <c r="L33" s="31">
        <v>4611484.58</v>
      </c>
      <c r="M33" s="68">
        <v>1467853.2</v>
      </c>
      <c r="N33" s="68">
        <v>10572010.289999999</v>
      </c>
      <c r="O33" s="36"/>
      <c r="P33" s="36"/>
      <c r="Q33" s="10">
        <f t="shared" si="0"/>
        <v>48005054.890000001</v>
      </c>
    </row>
    <row r="34" spans="1:17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>
        <v>0</v>
      </c>
      <c r="L34" s="31">
        <v>0</v>
      </c>
      <c r="M34" s="67">
        <v>0</v>
      </c>
      <c r="N34" s="67">
        <v>0</v>
      </c>
      <c r="O34" s="26"/>
      <c r="P34" s="26"/>
      <c r="Q34" s="10">
        <f t="shared" si="0"/>
        <v>0</v>
      </c>
    </row>
    <row r="35" spans="1:17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>
        <v>0</v>
      </c>
      <c r="L35" s="31">
        <v>0</v>
      </c>
      <c r="M35" s="68">
        <v>0</v>
      </c>
      <c r="N35" s="68">
        <v>0</v>
      </c>
      <c r="O35" s="26"/>
      <c r="P35" s="26"/>
      <c r="Q35" s="10">
        <f t="shared" si="0"/>
        <v>0</v>
      </c>
    </row>
    <row r="36" spans="1:17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>
        <v>0</v>
      </c>
      <c r="L36" s="31">
        <v>0</v>
      </c>
      <c r="M36" s="68">
        <v>0</v>
      </c>
      <c r="N36" s="68">
        <v>0</v>
      </c>
      <c r="O36" s="26"/>
      <c r="P36" s="26"/>
      <c r="Q36" s="10">
        <f t="shared" si="0"/>
        <v>0</v>
      </c>
    </row>
    <row r="37" spans="1:17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>
        <v>0</v>
      </c>
      <c r="L37" s="31">
        <v>0</v>
      </c>
      <c r="M37" s="68">
        <v>0</v>
      </c>
      <c r="N37" s="68">
        <v>0</v>
      </c>
      <c r="O37" s="26"/>
      <c r="P37" s="26"/>
      <c r="Q37" s="10">
        <f t="shared" si="0"/>
        <v>0</v>
      </c>
    </row>
    <row r="38" spans="1:17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>
        <v>0</v>
      </c>
      <c r="L38" s="31">
        <v>0</v>
      </c>
      <c r="M38" s="68">
        <v>0</v>
      </c>
      <c r="N38" s="68">
        <v>0</v>
      </c>
      <c r="O38" s="26"/>
      <c r="P38" s="26"/>
      <c r="Q38" s="10">
        <f t="shared" si="0"/>
        <v>0</v>
      </c>
    </row>
    <row r="39" spans="1:17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>
        <v>0</v>
      </c>
      <c r="L39" s="31">
        <v>0</v>
      </c>
      <c r="M39" s="68">
        <v>0</v>
      </c>
      <c r="N39" s="68">
        <v>0</v>
      </c>
      <c r="O39" s="26"/>
      <c r="P39" s="26"/>
      <c r="Q39" s="10">
        <f t="shared" si="0"/>
        <v>0</v>
      </c>
    </row>
    <row r="40" spans="1:17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>
        <v>0</v>
      </c>
      <c r="L40" s="31">
        <v>0</v>
      </c>
      <c r="M40" s="68">
        <v>0</v>
      </c>
      <c r="N40" s="68">
        <v>0</v>
      </c>
      <c r="O40" s="26"/>
      <c r="P40" s="26"/>
      <c r="Q40" s="10">
        <f t="shared" si="0"/>
        <v>0</v>
      </c>
    </row>
    <row r="41" spans="1:17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>
        <v>0</v>
      </c>
      <c r="L41" s="31">
        <v>0</v>
      </c>
      <c r="M41" s="68">
        <v>0</v>
      </c>
      <c r="N41" s="68">
        <v>0</v>
      </c>
      <c r="O41" s="26"/>
      <c r="P41" s="26"/>
      <c r="Q41" s="10">
        <f t="shared" si="0"/>
        <v>0</v>
      </c>
    </row>
    <row r="42" spans="1:17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>
        <v>0</v>
      </c>
      <c r="L42" s="31">
        <v>0</v>
      </c>
      <c r="M42" s="67">
        <v>0</v>
      </c>
      <c r="N42" s="67">
        <v>0</v>
      </c>
      <c r="O42" s="26"/>
      <c r="P42" s="26"/>
      <c r="Q42" s="10">
        <f t="shared" si="0"/>
        <v>0</v>
      </c>
    </row>
    <row r="43" spans="1:17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>
        <v>0</v>
      </c>
      <c r="L43" s="31">
        <v>0</v>
      </c>
      <c r="M43" s="68">
        <v>0</v>
      </c>
      <c r="N43" s="68">
        <v>0</v>
      </c>
      <c r="O43" s="26"/>
      <c r="P43" s="26"/>
      <c r="Q43" s="10">
        <f t="shared" si="0"/>
        <v>0</v>
      </c>
    </row>
    <row r="44" spans="1:17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>
        <v>0</v>
      </c>
      <c r="L44" s="31">
        <v>0</v>
      </c>
      <c r="M44" s="68">
        <v>0</v>
      </c>
      <c r="N44" s="68">
        <v>0</v>
      </c>
      <c r="O44" s="26"/>
      <c r="P44" s="26"/>
      <c r="Q44" s="10">
        <f t="shared" si="0"/>
        <v>0</v>
      </c>
    </row>
    <row r="45" spans="1:17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>
        <v>0</v>
      </c>
      <c r="L45" s="31">
        <v>0</v>
      </c>
      <c r="M45" s="68">
        <v>0</v>
      </c>
      <c r="N45" s="68">
        <v>0</v>
      </c>
      <c r="O45" s="26"/>
      <c r="P45" s="26"/>
      <c r="Q45" s="10">
        <f t="shared" si="0"/>
        <v>0</v>
      </c>
    </row>
    <row r="46" spans="1:17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>
        <v>0</v>
      </c>
      <c r="L46" s="31">
        <v>0</v>
      </c>
      <c r="M46" s="68">
        <v>0</v>
      </c>
      <c r="N46" s="68">
        <v>0</v>
      </c>
      <c r="O46" s="26"/>
      <c r="P46" s="26"/>
      <c r="Q46" s="10">
        <f t="shared" si="0"/>
        <v>0</v>
      </c>
    </row>
    <row r="47" spans="1:17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>
        <v>0</v>
      </c>
      <c r="L47" s="31">
        <v>0</v>
      </c>
      <c r="M47" s="68">
        <v>0</v>
      </c>
      <c r="N47" s="68">
        <v>0</v>
      </c>
      <c r="O47" s="26"/>
      <c r="P47" s="26"/>
      <c r="Q47" s="10">
        <f t="shared" si="0"/>
        <v>0</v>
      </c>
    </row>
    <row r="48" spans="1:17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>
        <v>0</v>
      </c>
      <c r="L48" s="31">
        <v>0</v>
      </c>
      <c r="M48" s="68">
        <v>0</v>
      </c>
      <c r="N48" s="68">
        <v>0</v>
      </c>
      <c r="O48" s="26"/>
      <c r="P48" s="26"/>
      <c r="Q48" s="10">
        <f t="shared" si="0"/>
        <v>0</v>
      </c>
    </row>
    <row r="49" spans="1:17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>
        <v>0</v>
      </c>
      <c r="L49" s="31">
        <v>0</v>
      </c>
      <c r="M49" s="68">
        <v>0</v>
      </c>
      <c r="N49" s="68">
        <v>0</v>
      </c>
      <c r="O49" s="26"/>
      <c r="P49" s="26"/>
      <c r="Q49" s="10">
        <f t="shared" si="0"/>
        <v>0</v>
      </c>
    </row>
    <row r="50" spans="1:17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v>3133381.2600000002</v>
      </c>
      <c r="L50" s="9">
        <v>1759600.03</v>
      </c>
      <c r="M50" s="67">
        <v>0</v>
      </c>
      <c r="N50" s="67">
        <v>1529323.77</v>
      </c>
      <c r="O50" s="10">
        <f>SUM(O51:O59)</f>
        <v>0</v>
      </c>
      <c r="P50" s="10"/>
      <c r="Q50" s="10">
        <f t="shared" si="0"/>
        <v>21496712.98</v>
      </c>
    </row>
    <row r="51" spans="1:17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>
        <v>0</v>
      </c>
      <c r="L51" s="31">
        <v>242701.7</v>
      </c>
      <c r="M51" s="68">
        <v>0</v>
      </c>
      <c r="N51" s="68">
        <v>817739.5</v>
      </c>
      <c r="O51" s="36"/>
      <c r="P51" s="36"/>
      <c r="Q51" s="10">
        <f t="shared" si="0"/>
        <v>3565638.12</v>
      </c>
    </row>
    <row r="52" spans="1:17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24046.45</v>
      </c>
      <c r="M52" s="68">
        <v>0</v>
      </c>
      <c r="N52" s="68">
        <v>90270</v>
      </c>
      <c r="O52" s="36"/>
      <c r="P52" s="36"/>
      <c r="Q52" s="10">
        <f t="shared" si="0"/>
        <v>114316.45</v>
      </c>
    </row>
    <row r="53" spans="1:17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>
        <v>2856240.56</v>
      </c>
      <c r="L53" s="31">
        <v>1429844.6</v>
      </c>
      <c r="M53" s="68">
        <v>0</v>
      </c>
      <c r="N53" s="68">
        <v>621314.27</v>
      </c>
      <c r="O53" s="36"/>
      <c r="P53" s="36"/>
      <c r="Q53" s="10">
        <f t="shared" si="0"/>
        <v>12493273.379999999</v>
      </c>
    </row>
    <row r="54" spans="1:17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68">
        <v>0</v>
      </c>
      <c r="N54" s="68">
        <v>0</v>
      </c>
      <c r="O54" s="36"/>
      <c r="P54" s="36"/>
      <c r="Q54" s="10">
        <f t="shared" si="0"/>
        <v>0</v>
      </c>
    </row>
    <row r="55" spans="1:17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>
        <v>277140.7</v>
      </c>
      <c r="L55" s="31">
        <v>4531.2</v>
      </c>
      <c r="M55" s="68">
        <v>0</v>
      </c>
      <c r="N55" s="68">
        <v>0</v>
      </c>
      <c r="O55" s="36"/>
      <c r="P55" s="36"/>
      <c r="Q55" s="10">
        <f t="shared" si="0"/>
        <v>4977028.95</v>
      </c>
    </row>
    <row r="56" spans="1:17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>
        <v>0</v>
      </c>
      <c r="L56" s="31">
        <v>58476.08</v>
      </c>
      <c r="M56" s="68">
        <v>0</v>
      </c>
      <c r="N56" s="68">
        <v>0</v>
      </c>
      <c r="O56" s="36"/>
      <c r="P56" s="36"/>
      <c r="Q56" s="10">
        <f t="shared" si="0"/>
        <v>207156.08000000002</v>
      </c>
    </row>
    <row r="57" spans="1:17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68">
        <v>0</v>
      </c>
      <c r="N57" s="68">
        <v>0</v>
      </c>
      <c r="O57" s="36"/>
      <c r="P57" s="36"/>
      <c r="Q57" s="10">
        <f t="shared" si="0"/>
        <v>0</v>
      </c>
    </row>
    <row r="58" spans="1:17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>
        <v>0</v>
      </c>
      <c r="L58" s="31">
        <v>0</v>
      </c>
      <c r="M58" s="68">
        <v>0</v>
      </c>
      <c r="N58" s="68">
        <v>0</v>
      </c>
      <c r="O58" s="36"/>
      <c r="P58" s="36"/>
      <c r="Q58" s="10">
        <f t="shared" si="0"/>
        <v>139300</v>
      </c>
    </row>
    <row r="59" spans="1:17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68">
        <v>0</v>
      </c>
      <c r="N59" s="68">
        <v>0</v>
      </c>
      <c r="O59" s="36"/>
      <c r="P59" s="36"/>
      <c r="Q59" s="10">
        <f t="shared" si="0"/>
        <v>0</v>
      </c>
    </row>
    <row r="60" spans="1:17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>
        <v>0</v>
      </c>
      <c r="L60" s="31">
        <v>0</v>
      </c>
      <c r="M60" s="67">
        <v>0</v>
      </c>
      <c r="N60" s="67">
        <v>0</v>
      </c>
      <c r="O60" s="26"/>
      <c r="P60" s="26"/>
      <c r="Q60" s="10">
        <f t="shared" si="0"/>
        <v>0</v>
      </c>
    </row>
    <row r="61" spans="1:17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>
        <v>0</v>
      </c>
      <c r="L61" s="31">
        <v>0</v>
      </c>
      <c r="M61" s="68">
        <v>0</v>
      </c>
      <c r="N61" s="68">
        <v>0</v>
      </c>
      <c r="O61" s="26"/>
      <c r="P61" s="26"/>
      <c r="Q61" s="10">
        <f t="shared" si="0"/>
        <v>0</v>
      </c>
    </row>
    <row r="62" spans="1:17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>
        <v>0</v>
      </c>
      <c r="L62" s="31">
        <v>0</v>
      </c>
      <c r="M62" s="68">
        <v>0</v>
      </c>
      <c r="N62" s="68">
        <v>0</v>
      </c>
      <c r="O62" s="26"/>
      <c r="P62" s="26"/>
      <c r="Q62" s="10">
        <f t="shared" si="0"/>
        <v>0</v>
      </c>
    </row>
    <row r="63" spans="1:17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>
        <v>0</v>
      </c>
      <c r="L63" s="31">
        <v>0</v>
      </c>
      <c r="M63" s="68">
        <v>0</v>
      </c>
      <c r="N63" s="68">
        <v>0</v>
      </c>
      <c r="O63" s="26"/>
      <c r="P63" s="26"/>
      <c r="Q63" s="10">
        <f t="shared" si="0"/>
        <v>0</v>
      </c>
    </row>
    <row r="64" spans="1:17" ht="30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>
        <v>0</v>
      </c>
      <c r="L64" s="31">
        <v>0</v>
      </c>
      <c r="M64" s="68">
        <v>0</v>
      </c>
      <c r="N64" s="68">
        <v>0</v>
      </c>
      <c r="O64" s="26"/>
      <c r="P64" s="26"/>
      <c r="Q64" s="10">
        <f t="shared" si="0"/>
        <v>0</v>
      </c>
    </row>
    <row r="65" spans="1:17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>
        <v>0</v>
      </c>
      <c r="L65" s="31">
        <v>0</v>
      </c>
      <c r="M65" s="67">
        <v>0</v>
      </c>
      <c r="N65" s="67">
        <v>0</v>
      </c>
      <c r="O65" s="26"/>
      <c r="P65" s="26"/>
      <c r="Q65" s="10">
        <f t="shared" si="0"/>
        <v>0</v>
      </c>
    </row>
    <row r="66" spans="1:17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>
        <v>0</v>
      </c>
      <c r="L66" s="31">
        <v>0</v>
      </c>
      <c r="M66" s="68">
        <v>0</v>
      </c>
      <c r="N66" s="68">
        <v>0</v>
      </c>
      <c r="O66" s="26"/>
      <c r="P66" s="26"/>
      <c r="Q66" s="10">
        <f t="shared" si="0"/>
        <v>0</v>
      </c>
    </row>
    <row r="67" spans="1:17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>
        <v>0</v>
      </c>
      <c r="L67" s="31">
        <v>0</v>
      </c>
      <c r="M67" s="68">
        <v>0</v>
      </c>
      <c r="N67" s="68">
        <v>0</v>
      </c>
      <c r="O67" s="26"/>
      <c r="P67" s="26"/>
      <c r="Q67" s="10">
        <f t="shared" si="0"/>
        <v>0</v>
      </c>
    </row>
    <row r="68" spans="1:17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>
        <v>0</v>
      </c>
      <c r="L68" s="31">
        <v>0</v>
      </c>
      <c r="M68" s="67">
        <v>0</v>
      </c>
      <c r="N68" s="67">
        <v>0</v>
      </c>
      <c r="O68" s="26"/>
      <c r="P68" s="26"/>
      <c r="Q68" s="10">
        <f t="shared" si="0"/>
        <v>0</v>
      </c>
    </row>
    <row r="69" spans="1:17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>
        <v>0</v>
      </c>
      <c r="L69" s="31">
        <v>0</v>
      </c>
      <c r="M69" s="68">
        <v>0</v>
      </c>
      <c r="N69" s="68">
        <v>0</v>
      </c>
      <c r="O69" s="26"/>
      <c r="P69" s="26"/>
      <c r="Q69" s="10">
        <f t="shared" si="0"/>
        <v>0</v>
      </c>
    </row>
    <row r="70" spans="1:17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>
        <v>0</v>
      </c>
      <c r="L70" s="31">
        <v>0</v>
      </c>
      <c r="M70" s="68">
        <v>0</v>
      </c>
      <c r="N70" s="68">
        <v>0</v>
      </c>
      <c r="O70" s="26"/>
      <c r="P70" s="26"/>
      <c r="Q70" s="10">
        <f t="shared" si="0"/>
        <v>0</v>
      </c>
    </row>
    <row r="71" spans="1:17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>
        <v>0</v>
      </c>
      <c r="L71" s="31">
        <v>0</v>
      </c>
      <c r="M71" s="68">
        <v>0</v>
      </c>
      <c r="N71" s="68">
        <v>0</v>
      </c>
      <c r="O71" s="26"/>
      <c r="P71" s="26"/>
      <c r="Q71" s="10">
        <f t="shared" si="0"/>
        <v>0</v>
      </c>
    </row>
    <row r="72" spans="1:17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v>98317848.879999995</v>
      </c>
      <c r="L72" s="23">
        <v>97366596.729999989</v>
      </c>
      <c r="M72" s="69">
        <v>74159930.230000004</v>
      </c>
      <c r="N72" s="69">
        <v>114667542.69999999</v>
      </c>
      <c r="O72" s="63">
        <f>+O8+O14+O24+O50+O60+O65</f>
        <v>0</v>
      </c>
      <c r="P72" s="63">
        <v>0</v>
      </c>
      <c r="Q72" s="63">
        <f t="shared" si="0"/>
        <v>963108544.27999997</v>
      </c>
    </row>
    <row r="73" spans="1:17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>
        <v>0</v>
      </c>
      <c r="M73" s="70">
        <v>0</v>
      </c>
      <c r="N73" s="16">
        <v>0</v>
      </c>
      <c r="O73" s="26"/>
      <c r="P73" s="26"/>
      <c r="Q73" s="10">
        <f t="shared" ref="Q73:Q87" si="1">SUM(E73:P73)</f>
        <v>0</v>
      </c>
    </row>
    <row r="74" spans="1:17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>
        <v>0</v>
      </c>
      <c r="M74" s="71">
        <v>0</v>
      </c>
      <c r="N74" s="14">
        <v>0</v>
      </c>
      <c r="O74" s="26"/>
      <c r="P74" s="26"/>
      <c r="Q74" s="10">
        <f t="shared" si="1"/>
        <v>0</v>
      </c>
    </row>
    <row r="75" spans="1:17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>
        <v>0</v>
      </c>
      <c r="M75" s="71">
        <v>0</v>
      </c>
      <c r="N75" s="14">
        <v>0</v>
      </c>
      <c r="O75" s="26"/>
      <c r="P75" s="26"/>
      <c r="Q75" s="10">
        <f t="shared" si="1"/>
        <v>0</v>
      </c>
    </row>
    <row r="76" spans="1:17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>
        <v>0</v>
      </c>
      <c r="M76" s="71">
        <v>0</v>
      </c>
      <c r="N76" s="14">
        <v>0</v>
      </c>
      <c r="O76" s="26"/>
      <c r="P76" s="26"/>
      <c r="Q76" s="10">
        <f t="shared" si="1"/>
        <v>0</v>
      </c>
    </row>
    <row r="77" spans="1:17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>
        <v>0</v>
      </c>
      <c r="M77" s="71">
        <v>0</v>
      </c>
      <c r="N77" s="14">
        <v>0</v>
      </c>
      <c r="O77" s="26"/>
      <c r="P77" s="26"/>
      <c r="Q77" s="10">
        <f t="shared" si="1"/>
        <v>0</v>
      </c>
    </row>
    <row r="78" spans="1:17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>
        <v>0</v>
      </c>
      <c r="M78" s="71">
        <v>0</v>
      </c>
      <c r="N78" s="14">
        <v>0</v>
      </c>
      <c r="O78" s="26"/>
      <c r="P78" s="26"/>
      <c r="Q78" s="10">
        <f t="shared" si="1"/>
        <v>0</v>
      </c>
    </row>
    <row r="79" spans="1:17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>
        <v>0</v>
      </c>
      <c r="M79" s="71">
        <v>0</v>
      </c>
      <c r="N79" s="14">
        <v>0</v>
      </c>
      <c r="O79" s="26"/>
      <c r="P79" s="26"/>
      <c r="Q79" s="10">
        <f t="shared" si="1"/>
        <v>0</v>
      </c>
    </row>
    <row r="80" spans="1:17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>
        <v>0</v>
      </c>
      <c r="M80" s="71">
        <v>0</v>
      </c>
      <c r="N80" s="14">
        <v>0</v>
      </c>
      <c r="O80" s="26"/>
      <c r="P80" s="26"/>
      <c r="Q80" s="10">
        <f t="shared" si="1"/>
        <v>0</v>
      </c>
    </row>
    <row r="81" spans="1:17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>
        <v>0</v>
      </c>
      <c r="M81" s="71">
        <v>0</v>
      </c>
      <c r="N81" s="14">
        <v>0</v>
      </c>
      <c r="O81" s="26"/>
      <c r="P81" s="26"/>
      <c r="Q81" s="10">
        <f t="shared" si="1"/>
        <v>0</v>
      </c>
    </row>
    <row r="82" spans="1:17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>
        <v>0</v>
      </c>
      <c r="M82" s="69">
        <v>0</v>
      </c>
      <c r="N82" s="77">
        <v>0</v>
      </c>
      <c r="O82" s="26"/>
      <c r="P82" s="26"/>
      <c r="Q82" s="10">
        <f t="shared" si="1"/>
        <v>0</v>
      </c>
    </row>
    <row r="83" spans="1:17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>
        <v>0</v>
      </c>
      <c r="M83" s="71">
        <v>0</v>
      </c>
      <c r="N83" s="14">
        <v>0</v>
      </c>
      <c r="O83" s="32"/>
      <c r="P83" s="32"/>
      <c r="Q83" s="10">
        <f t="shared" si="1"/>
        <v>0</v>
      </c>
    </row>
    <row r="84" spans="1:17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>
        <v>0</v>
      </c>
      <c r="M84" s="72">
        <v>0</v>
      </c>
      <c r="N84" s="78">
        <v>0</v>
      </c>
      <c r="O84" s="14"/>
      <c r="P84" s="14"/>
      <c r="Q84" s="10">
        <f t="shared" si="1"/>
        <v>0</v>
      </c>
    </row>
    <row r="85" spans="1:17" ht="15.7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2">+E72</f>
        <v>77260003.700000003</v>
      </c>
      <c r="F85" s="25">
        <f t="shared" si="2"/>
        <v>101308867.24000001</v>
      </c>
      <c r="G85" s="25">
        <f t="shared" si="2"/>
        <v>89730466.129999995</v>
      </c>
      <c r="H85" s="25">
        <f t="shared" si="2"/>
        <v>106786869.53</v>
      </c>
      <c r="I85" s="25">
        <f t="shared" si="2"/>
        <v>103112253.97</v>
      </c>
      <c r="J85" s="25">
        <f t="shared" si="2"/>
        <v>100398165.16999999</v>
      </c>
      <c r="K85" s="25">
        <f>+K72</f>
        <v>98317848.879999995</v>
      </c>
      <c r="L85" s="25">
        <f t="shared" si="2"/>
        <v>97366596.729999989</v>
      </c>
      <c r="M85" s="25">
        <f t="shared" ref="M85" si="3">+M72</f>
        <v>74159930.230000004</v>
      </c>
      <c r="N85" s="62">
        <f>+N72</f>
        <v>114667542.69999999</v>
      </c>
      <c r="O85" s="62">
        <f>+O72</f>
        <v>0</v>
      </c>
      <c r="P85" s="62">
        <f>+P72</f>
        <v>0</v>
      </c>
      <c r="Q85" s="62">
        <f>SUM(E85:P85)</f>
        <v>963108544.27999997</v>
      </c>
    </row>
    <row r="86" spans="1:17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1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73"/>
      <c r="B90" s="73"/>
      <c r="C90" s="5"/>
      <c r="D90" s="43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73"/>
      <c r="F92" s="73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2:8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tabSelected="1" topLeftCell="D1" workbookViewId="0">
      <selection activeCell="L93" sqref="L93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4"/>
      <c r="B1" s="74"/>
      <c r="C1" s="74"/>
    </row>
    <row r="2" spans="1:14" ht="18.75">
      <c r="A2" s="74"/>
      <c r="B2" s="74"/>
      <c r="C2" s="74"/>
    </row>
    <row r="3" spans="1:14" ht="18.75">
      <c r="A3" s="74" t="s">
        <v>106</v>
      </c>
      <c r="B3" s="74"/>
      <c r="C3" s="74"/>
    </row>
    <row r="4" spans="1:14" ht="15.75">
      <c r="A4" s="76" t="s">
        <v>98</v>
      </c>
      <c r="B4" s="76"/>
      <c r="C4" s="76"/>
    </row>
    <row r="5" spans="1:14">
      <c r="A5" s="75" t="s">
        <v>99</v>
      </c>
      <c r="B5" s="75"/>
      <c r="C5" s="75"/>
    </row>
    <row r="7" spans="1:14" ht="15.7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>
      <c r="A8" s="51" t="s">
        <v>1</v>
      </c>
      <c r="B8" s="8"/>
      <c r="C8" s="8"/>
    </row>
    <row r="9" spans="1:14" ht="15.7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v>72123448.039999992</v>
      </c>
      <c r="I9" s="10">
        <v>71057451.959999993</v>
      </c>
      <c r="J9" s="10">
        <v>66751383.369999997</v>
      </c>
      <c r="K9" s="10">
        <v>84509613.36999999</v>
      </c>
      <c r="L9" s="10"/>
      <c r="M9" s="10"/>
      <c r="N9" s="10">
        <f>SUM(B9:M9)</f>
        <v>716277522.28000009</v>
      </c>
    </row>
    <row r="10" spans="1:14" ht="15.7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>
        <v>62868417.43</v>
      </c>
      <c r="I10" s="36">
        <v>60925863.07</v>
      </c>
      <c r="J10" s="36">
        <v>57332851.189999998</v>
      </c>
      <c r="K10" s="26">
        <v>59774426.459999993</v>
      </c>
      <c r="L10" s="36"/>
      <c r="M10" s="36"/>
      <c r="N10" s="10">
        <f t="shared" ref="N10:N73" si="0">SUM(B10:M10)</f>
        <v>592623256.31000006</v>
      </c>
    </row>
    <row r="11" spans="1:14" ht="15.7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>
        <v>1244042.3999999999</v>
      </c>
      <c r="I11" s="36">
        <v>2133742.4</v>
      </c>
      <c r="J11" s="36">
        <v>1475162.1</v>
      </c>
      <c r="K11" s="26">
        <v>16802912.960000001</v>
      </c>
      <c r="L11" s="36"/>
      <c r="M11" s="36"/>
      <c r="N11" s="10">
        <f t="shared" si="0"/>
        <v>43584696.849999994</v>
      </c>
    </row>
    <row r="12" spans="1:14" ht="15.7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>
        <v>0</v>
      </c>
      <c r="I12" s="36">
        <v>0</v>
      </c>
      <c r="J12" s="36">
        <v>0</v>
      </c>
      <c r="K12" s="26">
        <v>0</v>
      </c>
      <c r="L12" s="36"/>
      <c r="M12" s="36"/>
      <c r="N12" s="10">
        <f t="shared" si="0"/>
        <v>90500</v>
      </c>
    </row>
    <row r="13" spans="1:14" ht="15.7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>
        <v>0</v>
      </c>
      <c r="K13" s="26">
        <v>0</v>
      </c>
      <c r="L13" s="36"/>
      <c r="M13" s="36"/>
      <c r="N13" s="10">
        <f t="shared" si="0"/>
        <v>0</v>
      </c>
    </row>
    <row r="14" spans="1:14" ht="15.7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>
        <v>8010988.21</v>
      </c>
      <c r="I14" s="36">
        <v>7997846.4900000002</v>
      </c>
      <c r="J14" s="36">
        <v>7943370.0800000001</v>
      </c>
      <c r="K14" s="26">
        <v>7932273.9500000002</v>
      </c>
      <c r="L14" s="36"/>
      <c r="M14" s="36"/>
      <c r="N14" s="10">
        <f t="shared" si="0"/>
        <v>79979069.120000005</v>
      </c>
    </row>
    <row r="15" spans="1:14" ht="15.7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v>2605292.31</v>
      </c>
      <c r="I15" s="34">
        <v>2079166.1600000001</v>
      </c>
      <c r="J15" s="34">
        <v>2275601.66</v>
      </c>
      <c r="K15" s="10">
        <v>1965818.1600000001</v>
      </c>
      <c r="L15" s="10"/>
      <c r="M15" s="10"/>
      <c r="N15" s="10">
        <f t="shared" si="0"/>
        <v>24802408.499999996</v>
      </c>
    </row>
    <row r="16" spans="1:14" ht="15.7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>
        <v>1032868.43</v>
      </c>
      <c r="I16" s="31">
        <v>1451369.76</v>
      </c>
      <c r="J16" s="36">
        <v>1257568.3400000001</v>
      </c>
      <c r="K16" s="26">
        <v>0</v>
      </c>
      <c r="L16" s="36"/>
      <c r="M16" s="36"/>
      <c r="N16" s="10">
        <f t="shared" si="0"/>
        <v>10871440.880000001</v>
      </c>
    </row>
    <row r="17" spans="1:14" ht="15.7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>
        <v>41300</v>
      </c>
      <c r="I17" s="31">
        <v>0</v>
      </c>
      <c r="J17" s="36">
        <v>91117.24</v>
      </c>
      <c r="K17" s="26">
        <v>83780</v>
      </c>
      <c r="L17" s="36"/>
      <c r="M17" s="36"/>
      <c r="N17" s="10">
        <f t="shared" si="0"/>
        <v>454739.33999999997</v>
      </c>
    </row>
    <row r="18" spans="1:14" ht="15.7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>
        <v>0</v>
      </c>
      <c r="I18" s="31">
        <v>0</v>
      </c>
      <c r="J18" s="36">
        <v>0</v>
      </c>
      <c r="K18" s="26">
        <v>47000</v>
      </c>
      <c r="L18" s="36"/>
      <c r="M18" s="36"/>
      <c r="N18" s="10">
        <f t="shared" si="0"/>
        <v>47000</v>
      </c>
    </row>
    <row r="19" spans="1:14" ht="18" customHeight="1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>
        <v>0</v>
      </c>
      <c r="I19" s="31">
        <v>0</v>
      </c>
      <c r="J19" s="36">
        <v>0</v>
      </c>
      <c r="K19" s="26">
        <v>34222.5</v>
      </c>
      <c r="L19" s="36"/>
      <c r="M19" s="36"/>
      <c r="N19" s="10">
        <f t="shared" si="0"/>
        <v>158492.69</v>
      </c>
    </row>
    <row r="20" spans="1:14" ht="15.7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>
        <v>203311.65</v>
      </c>
      <c r="I20" s="31">
        <v>0</v>
      </c>
      <c r="J20" s="36">
        <v>629176</v>
      </c>
      <c r="K20" s="26">
        <v>630791.19999999995</v>
      </c>
      <c r="L20" s="36"/>
      <c r="M20" s="36"/>
      <c r="N20" s="10">
        <f t="shared" si="0"/>
        <v>3739465.55</v>
      </c>
    </row>
    <row r="21" spans="1:14" ht="15.7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>
        <v>0</v>
      </c>
      <c r="I21" s="31">
        <v>0</v>
      </c>
      <c r="J21" s="36">
        <v>0</v>
      </c>
      <c r="K21" s="26">
        <v>0</v>
      </c>
      <c r="L21" s="36"/>
      <c r="M21" s="36"/>
      <c r="N21" s="10">
        <f t="shared" si="0"/>
        <v>0</v>
      </c>
    </row>
    <row r="22" spans="1:14" ht="31.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>
        <v>1083712</v>
      </c>
      <c r="I22" s="31">
        <v>571096.4</v>
      </c>
      <c r="J22" s="36">
        <v>64900</v>
      </c>
      <c r="K22" s="26">
        <v>787399.84</v>
      </c>
      <c r="L22" s="36"/>
      <c r="M22" s="36"/>
      <c r="N22" s="10">
        <f t="shared" si="0"/>
        <v>6757268.7300000004</v>
      </c>
    </row>
    <row r="23" spans="1:14" ht="31.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>
        <v>9500</v>
      </c>
      <c r="I23" s="31">
        <v>33100</v>
      </c>
      <c r="J23" s="36">
        <v>9500</v>
      </c>
      <c r="K23" s="26">
        <v>275945.99</v>
      </c>
      <c r="L23" s="36"/>
      <c r="M23" s="36"/>
      <c r="N23" s="10">
        <f t="shared" si="0"/>
        <v>1208366.1200000001</v>
      </c>
    </row>
    <row r="24" spans="1:14" ht="15.7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>
        <v>234600.23</v>
      </c>
      <c r="I24" s="31">
        <v>23600</v>
      </c>
      <c r="J24" s="36">
        <v>223340.08</v>
      </c>
      <c r="K24" s="26">
        <v>106678.63</v>
      </c>
      <c r="L24" s="36"/>
      <c r="M24" s="36"/>
      <c r="N24" s="10">
        <f t="shared" si="0"/>
        <v>1565635.19</v>
      </c>
    </row>
    <row r="25" spans="1:14" ht="15.7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v>20455727.27</v>
      </c>
      <c r="I25" s="9">
        <v>22470378.579999998</v>
      </c>
      <c r="J25" s="9">
        <v>5132945.2</v>
      </c>
      <c r="K25" s="10">
        <v>26662787.399999999</v>
      </c>
      <c r="L25" s="10"/>
      <c r="M25" s="10"/>
      <c r="N25" s="10">
        <f t="shared" si="0"/>
        <v>200531900.52000001</v>
      </c>
    </row>
    <row r="26" spans="1:14" ht="15.7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>
        <v>55440</v>
      </c>
      <c r="I26" s="31">
        <v>3814242.29</v>
      </c>
      <c r="J26" s="36">
        <v>48660</v>
      </c>
      <c r="K26" s="26">
        <v>-1386149.4</v>
      </c>
      <c r="L26" s="36"/>
      <c r="M26" s="36"/>
      <c r="N26" s="10">
        <f t="shared" si="0"/>
        <v>12874939.479999999</v>
      </c>
    </row>
    <row r="27" spans="1:14" ht="15.7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>
        <v>1091.5</v>
      </c>
      <c r="I27" s="31">
        <v>234643</v>
      </c>
      <c r="J27" s="36">
        <v>0</v>
      </c>
      <c r="K27" s="26">
        <v>62186</v>
      </c>
      <c r="L27" s="36"/>
      <c r="M27" s="36"/>
      <c r="N27" s="10">
        <f t="shared" si="0"/>
        <v>2554076.25</v>
      </c>
    </row>
    <row r="28" spans="1:14" ht="15.7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>
        <v>1634329.5</v>
      </c>
      <c r="I28" s="31">
        <v>22921.5</v>
      </c>
      <c r="J28" s="36">
        <v>0</v>
      </c>
      <c r="K28" s="26">
        <v>3503981.5</v>
      </c>
      <c r="L28" s="36"/>
      <c r="M28" s="36"/>
      <c r="N28" s="10">
        <f t="shared" si="0"/>
        <v>10075571.25</v>
      </c>
    </row>
    <row r="29" spans="1:14" ht="15.7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>
        <v>6011503.9800000004</v>
      </c>
      <c r="I29" s="31">
        <v>3776861.04</v>
      </c>
      <c r="J29" s="36">
        <v>2370022</v>
      </c>
      <c r="K29" s="30">
        <v>3590702.78</v>
      </c>
      <c r="L29" s="36"/>
      <c r="M29" s="36"/>
      <c r="N29" s="10">
        <f t="shared" si="0"/>
        <v>43001684.660000004</v>
      </c>
    </row>
    <row r="30" spans="1:14" ht="15.7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>
        <v>0</v>
      </c>
      <c r="I30" s="31">
        <v>47800.81</v>
      </c>
      <c r="J30" s="36">
        <v>0</v>
      </c>
      <c r="K30" s="30">
        <v>78751.55</v>
      </c>
      <c r="L30" s="36"/>
      <c r="M30" s="36"/>
      <c r="N30" s="10">
        <f t="shared" si="0"/>
        <v>246291.20000000001</v>
      </c>
    </row>
    <row r="31" spans="1:14" ht="31.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>
        <v>779431.11</v>
      </c>
      <c r="I31" s="31">
        <v>126422.84</v>
      </c>
      <c r="J31" s="36">
        <v>0</v>
      </c>
      <c r="K31" s="30">
        <v>822065.82</v>
      </c>
      <c r="L31" s="36"/>
      <c r="M31" s="36"/>
      <c r="N31" s="10">
        <f t="shared" si="0"/>
        <v>2203865.2400000002</v>
      </c>
    </row>
    <row r="32" spans="1:14" ht="31.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>
        <v>6067301.9400000004</v>
      </c>
      <c r="I32" s="31">
        <v>9836002.5199999996</v>
      </c>
      <c r="J32" s="36">
        <v>1246410</v>
      </c>
      <c r="K32" s="30">
        <v>9419238.8599999994</v>
      </c>
      <c r="L32" s="36"/>
      <c r="M32" s="36"/>
      <c r="N32" s="10">
        <f t="shared" si="0"/>
        <v>77011163.549999997</v>
      </c>
    </row>
    <row r="33" spans="1:14" ht="31.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>
        <v>4559254</v>
      </c>
      <c r="I33" s="31">
        <v>0</v>
      </c>
      <c r="J33" s="36">
        <v>0</v>
      </c>
      <c r="K33" s="30">
        <v>0</v>
      </c>
      <c r="L33" s="36"/>
      <c r="M33" s="36"/>
      <c r="N33" s="10">
        <f t="shared" si="0"/>
        <v>4559254</v>
      </c>
    </row>
    <row r="34" spans="1:14" ht="15.7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>
        <v>1347375.24</v>
      </c>
      <c r="I34" s="31">
        <v>4611484.58</v>
      </c>
      <c r="J34" s="36">
        <v>1467853.2</v>
      </c>
      <c r="K34" s="30">
        <v>10572010.289999999</v>
      </c>
      <c r="L34" s="36"/>
      <c r="M34" s="36"/>
      <c r="N34" s="10">
        <f t="shared" si="0"/>
        <v>48005054.890000001</v>
      </c>
    </row>
    <row r="35" spans="1:14" ht="15.7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>
        <v>0</v>
      </c>
      <c r="I35" s="31">
        <v>0</v>
      </c>
      <c r="J35" s="31">
        <v>0</v>
      </c>
      <c r="K35" s="26">
        <v>0</v>
      </c>
      <c r="L35" s="26"/>
      <c r="M35" s="26"/>
      <c r="N35" s="10">
        <f t="shared" si="0"/>
        <v>0</v>
      </c>
    </row>
    <row r="36" spans="1:14" ht="31.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>
        <v>0</v>
      </c>
      <c r="I36" s="31">
        <v>0</v>
      </c>
      <c r="J36" s="31">
        <v>0</v>
      </c>
      <c r="K36" s="26">
        <v>0</v>
      </c>
      <c r="L36" s="26"/>
      <c r="M36" s="26"/>
      <c r="N36" s="10">
        <f t="shared" si="0"/>
        <v>0</v>
      </c>
    </row>
    <row r="37" spans="1:14" ht="31.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>
        <v>0</v>
      </c>
      <c r="I37" s="31">
        <v>0</v>
      </c>
      <c r="J37" s="31">
        <v>0</v>
      </c>
      <c r="K37" s="26">
        <v>0</v>
      </c>
      <c r="L37" s="26"/>
      <c r="M37" s="26"/>
      <c r="N37" s="10">
        <f t="shared" si="0"/>
        <v>0</v>
      </c>
    </row>
    <row r="38" spans="1:14" ht="31.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>
        <v>0</v>
      </c>
      <c r="I38" s="31">
        <v>0</v>
      </c>
      <c r="J38" s="31">
        <v>0</v>
      </c>
      <c r="K38" s="26">
        <v>0</v>
      </c>
      <c r="L38" s="26"/>
      <c r="M38" s="26"/>
      <c r="N38" s="10">
        <f t="shared" si="0"/>
        <v>0</v>
      </c>
    </row>
    <row r="39" spans="1:14" ht="31.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>
        <v>0</v>
      </c>
      <c r="I39" s="31">
        <v>0</v>
      </c>
      <c r="J39" s="31">
        <v>0</v>
      </c>
      <c r="K39" s="26">
        <v>0</v>
      </c>
      <c r="L39" s="26"/>
      <c r="M39" s="26"/>
      <c r="N39" s="10">
        <f t="shared" si="0"/>
        <v>0</v>
      </c>
    </row>
    <row r="40" spans="1:14" ht="31.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>
        <v>0</v>
      </c>
      <c r="I40" s="31">
        <v>0</v>
      </c>
      <c r="J40" s="31">
        <v>0</v>
      </c>
      <c r="K40" s="26">
        <v>0</v>
      </c>
      <c r="L40" s="26"/>
      <c r="M40" s="26"/>
      <c r="N40" s="10">
        <f t="shared" si="0"/>
        <v>0</v>
      </c>
    </row>
    <row r="41" spans="1:14" ht="31.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>
        <v>0</v>
      </c>
      <c r="I41" s="31">
        <v>0</v>
      </c>
      <c r="J41" s="31">
        <v>0</v>
      </c>
      <c r="K41" s="26">
        <v>0</v>
      </c>
      <c r="L41" s="26"/>
      <c r="M41" s="26"/>
      <c r="N41" s="10">
        <f t="shared" si="0"/>
        <v>0</v>
      </c>
    </row>
    <row r="42" spans="1:14" ht="31.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>
        <v>0</v>
      </c>
      <c r="I42" s="31">
        <v>0</v>
      </c>
      <c r="J42" s="31">
        <v>0</v>
      </c>
      <c r="K42" s="26">
        <v>0</v>
      </c>
      <c r="L42" s="26"/>
      <c r="M42" s="26"/>
      <c r="N42" s="10">
        <f t="shared" si="0"/>
        <v>0</v>
      </c>
    </row>
    <row r="43" spans="1:14" ht="15.7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>
        <v>0</v>
      </c>
      <c r="I43" s="31">
        <v>0</v>
      </c>
      <c r="J43" s="31">
        <v>0</v>
      </c>
      <c r="K43" s="26">
        <v>0</v>
      </c>
      <c r="L43" s="26"/>
      <c r="M43" s="26"/>
      <c r="N43" s="10">
        <f t="shared" si="0"/>
        <v>0</v>
      </c>
    </row>
    <row r="44" spans="1:14" ht="31.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>
        <v>0</v>
      </c>
      <c r="I44" s="31">
        <v>0</v>
      </c>
      <c r="J44" s="31">
        <v>0</v>
      </c>
      <c r="K44" s="26">
        <v>0</v>
      </c>
      <c r="L44" s="26"/>
      <c r="M44" s="26"/>
      <c r="N44" s="10">
        <f t="shared" si="0"/>
        <v>0</v>
      </c>
    </row>
    <row r="45" spans="1:14" ht="31.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>
        <v>0</v>
      </c>
      <c r="I45" s="31">
        <v>0</v>
      </c>
      <c r="J45" s="31">
        <v>0</v>
      </c>
      <c r="K45" s="26">
        <v>0</v>
      </c>
      <c r="L45" s="26"/>
      <c r="M45" s="26"/>
      <c r="N45" s="10">
        <f t="shared" si="0"/>
        <v>0</v>
      </c>
    </row>
    <row r="46" spans="1:14" ht="31.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>
        <v>0</v>
      </c>
      <c r="I46" s="31">
        <v>0</v>
      </c>
      <c r="J46" s="31">
        <v>0</v>
      </c>
      <c r="K46" s="26">
        <v>0</v>
      </c>
      <c r="L46" s="26"/>
      <c r="M46" s="26"/>
      <c r="N46" s="10">
        <f t="shared" si="0"/>
        <v>0</v>
      </c>
    </row>
    <row r="47" spans="1:14" ht="31.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>
        <v>0</v>
      </c>
      <c r="I47" s="31">
        <v>0</v>
      </c>
      <c r="J47" s="31">
        <v>0</v>
      </c>
      <c r="K47" s="26">
        <v>0</v>
      </c>
      <c r="L47" s="26"/>
      <c r="M47" s="26"/>
      <c r="N47" s="10">
        <f t="shared" si="0"/>
        <v>0</v>
      </c>
    </row>
    <row r="48" spans="1:14" ht="31.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>
        <v>0</v>
      </c>
      <c r="I48" s="31">
        <v>0</v>
      </c>
      <c r="J48" s="31">
        <v>0</v>
      </c>
      <c r="K48" s="26">
        <v>0</v>
      </c>
      <c r="L48" s="26"/>
      <c r="M48" s="26"/>
      <c r="N48" s="10">
        <f t="shared" si="0"/>
        <v>0</v>
      </c>
    </row>
    <row r="49" spans="1:14" ht="31.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>
        <v>0</v>
      </c>
      <c r="I49" s="31">
        <v>0</v>
      </c>
      <c r="J49" s="31">
        <v>0</v>
      </c>
      <c r="K49" s="26">
        <v>0</v>
      </c>
      <c r="L49" s="26"/>
      <c r="M49" s="26"/>
      <c r="N49" s="10">
        <f t="shared" si="0"/>
        <v>0</v>
      </c>
    </row>
    <row r="50" spans="1:14" ht="31.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>
        <v>0</v>
      </c>
      <c r="I50" s="31">
        <v>0</v>
      </c>
      <c r="J50" s="31">
        <v>0</v>
      </c>
      <c r="K50" s="26">
        <v>0</v>
      </c>
      <c r="L50" s="26"/>
      <c r="M50" s="26"/>
      <c r="N50" s="10">
        <f t="shared" si="0"/>
        <v>0</v>
      </c>
    </row>
    <row r="51" spans="1:14" ht="15.7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v>3133381.2600000002</v>
      </c>
      <c r="I51" s="9">
        <v>1759600.03</v>
      </c>
      <c r="J51" s="9">
        <v>0</v>
      </c>
      <c r="K51" s="10">
        <v>1529323.77</v>
      </c>
      <c r="L51" s="10"/>
      <c r="M51" s="10"/>
      <c r="N51" s="10">
        <f t="shared" si="0"/>
        <v>21496712.98</v>
      </c>
    </row>
    <row r="52" spans="1:14" ht="15.7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>
        <v>0</v>
      </c>
      <c r="I52" s="31">
        <v>242701.7</v>
      </c>
      <c r="J52" s="36">
        <v>0</v>
      </c>
      <c r="K52" s="26">
        <v>817739.5</v>
      </c>
      <c r="L52" s="36"/>
      <c r="M52" s="36"/>
      <c r="N52" s="10">
        <f t="shared" si="0"/>
        <v>3565638.12</v>
      </c>
    </row>
    <row r="53" spans="1:14" ht="31.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>
        <v>0</v>
      </c>
      <c r="I53" s="31">
        <v>24046.45</v>
      </c>
      <c r="J53" s="36">
        <v>0</v>
      </c>
      <c r="K53" s="26">
        <v>90270</v>
      </c>
      <c r="L53" s="36"/>
      <c r="M53" s="36"/>
      <c r="N53" s="10">
        <f t="shared" si="0"/>
        <v>114316.45</v>
      </c>
    </row>
    <row r="54" spans="1:14" ht="31.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>
        <v>2856240.56</v>
      </c>
      <c r="I54" s="31">
        <v>1429844.6</v>
      </c>
      <c r="J54" s="36">
        <v>0</v>
      </c>
      <c r="K54" s="26">
        <v>621314.27</v>
      </c>
      <c r="L54" s="36"/>
      <c r="M54" s="36"/>
      <c r="N54" s="10">
        <f t="shared" si="0"/>
        <v>12493273.379999999</v>
      </c>
    </row>
    <row r="55" spans="1:14" ht="31.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>
        <v>0</v>
      </c>
      <c r="I55" s="31">
        <v>0</v>
      </c>
      <c r="J55" s="36">
        <v>0</v>
      </c>
      <c r="K55" s="26">
        <v>0</v>
      </c>
      <c r="L55" s="36"/>
      <c r="M55" s="36"/>
      <c r="N55" s="10">
        <f t="shared" si="0"/>
        <v>0</v>
      </c>
    </row>
    <row r="56" spans="1:14" ht="15.7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>
        <v>277140.7</v>
      </c>
      <c r="I56" s="31">
        <v>4531.2</v>
      </c>
      <c r="J56" s="36">
        <v>0</v>
      </c>
      <c r="K56" s="26">
        <v>0</v>
      </c>
      <c r="L56" s="36"/>
      <c r="M56" s="36"/>
      <c r="N56" s="10">
        <f t="shared" si="0"/>
        <v>4977028.95</v>
      </c>
    </row>
    <row r="57" spans="1:14" ht="15.7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>
        <v>0</v>
      </c>
      <c r="I57" s="31">
        <v>58476.08</v>
      </c>
      <c r="J57" s="36">
        <v>0</v>
      </c>
      <c r="K57" s="26">
        <v>0</v>
      </c>
      <c r="L57" s="36"/>
      <c r="M57" s="36"/>
      <c r="N57" s="10">
        <f t="shared" si="0"/>
        <v>207156.08000000002</v>
      </c>
    </row>
    <row r="58" spans="1:14" ht="15.7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>
        <v>0</v>
      </c>
      <c r="I58" s="31">
        <v>0</v>
      </c>
      <c r="J58" s="36">
        <v>0</v>
      </c>
      <c r="K58" s="26">
        <v>0</v>
      </c>
      <c r="L58" s="36"/>
      <c r="M58" s="36"/>
      <c r="N58" s="10">
        <f t="shared" si="0"/>
        <v>0</v>
      </c>
    </row>
    <row r="59" spans="1:14" ht="15.7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>
        <v>0</v>
      </c>
      <c r="I59" s="31">
        <v>0</v>
      </c>
      <c r="J59" s="36">
        <v>0</v>
      </c>
      <c r="K59" s="26">
        <v>0</v>
      </c>
      <c r="L59" s="36"/>
      <c r="M59" s="36"/>
      <c r="N59" s="10">
        <f t="shared" si="0"/>
        <v>139300</v>
      </c>
    </row>
    <row r="60" spans="1:14" ht="31.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>
        <v>0</v>
      </c>
      <c r="I60" s="31">
        <v>0</v>
      </c>
      <c r="J60" s="36">
        <v>0</v>
      </c>
      <c r="K60" s="26">
        <v>0</v>
      </c>
      <c r="L60" s="36"/>
      <c r="M60" s="36"/>
      <c r="N60" s="10">
        <f t="shared" si="0"/>
        <v>0</v>
      </c>
    </row>
    <row r="61" spans="1:14" ht="15.7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>
        <v>0</v>
      </c>
      <c r="I61" s="31">
        <v>0</v>
      </c>
      <c r="J61" s="31">
        <v>0</v>
      </c>
      <c r="K61" s="26">
        <v>0</v>
      </c>
      <c r="L61" s="26"/>
      <c r="M61" s="26"/>
      <c r="N61" s="10">
        <f t="shared" si="0"/>
        <v>0</v>
      </c>
    </row>
    <row r="62" spans="1:14" ht="15.7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>
        <v>0</v>
      </c>
      <c r="I62" s="31">
        <v>0</v>
      </c>
      <c r="J62" s="31">
        <v>0</v>
      </c>
      <c r="K62" s="26">
        <v>0</v>
      </c>
      <c r="L62" s="26"/>
      <c r="M62" s="26"/>
      <c r="N62" s="10">
        <f t="shared" si="0"/>
        <v>0</v>
      </c>
    </row>
    <row r="63" spans="1:14" ht="15.7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>
        <v>0</v>
      </c>
      <c r="I63" s="31">
        <v>0</v>
      </c>
      <c r="J63" s="31">
        <v>0</v>
      </c>
      <c r="K63" s="26">
        <v>0</v>
      </c>
      <c r="L63" s="26"/>
      <c r="M63" s="26"/>
      <c r="N63" s="10">
        <f t="shared" si="0"/>
        <v>0</v>
      </c>
    </row>
    <row r="64" spans="1:14" ht="15.7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>
        <v>0</v>
      </c>
      <c r="I64" s="31">
        <v>0</v>
      </c>
      <c r="J64" s="31">
        <v>0</v>
      </c>
      <c r="K64" s="26">
        <v>0</v>
      </c>
      <c r="L64" s="26"/>
      <c r="M64" s="26"/>
      <c r="N64" s="10">
        <f t="shared" si="0"/>
        <v>0</v>
      </c>
    </row>
    <row r="65" spans="1:14" ht="31.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>
        <v>0</v>
      </c>
      <c r="I65" s="31">
        <v>0</v>
      </c>
      <c r="J65" s="31">
        <v>0</v>
      </c>
      <c r="K65" s="26">
        <v>0</v>
      </c>
      <c r="L65" s="26"/>
      <c r="M65" s="26"/>
      <c r="N65" s="10">
        <f t="shared" si="0"/>
        <v>0</v>
      </c>
    </row>
    <row r="66" spans="1:14" ht="31.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>
        <v>0</v>
      </c>
      <c r="I66" s="31">
        <v>0</v>
      </c>
      <c r="J66" s="31">
        <v>0</v>
      </c>
      <c r="K66" s="26">
        <v>0</v>
      </c>
      <c r="L66" s="26"/>
      <c r="M66" s="26"/>
      <c r="N66" s="10">
        <f t="shared" si="0"/>
        <v>0</v>
      </c>
    </row>
    <row r="67" spans="1:14" ht="15.7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>
        <v>0</v>
      </c>
      <c r="I67" s="31">
        <v>0</v>
      </c>
      <c r="J67" s="31">
        <v>0</v>
      </c>
      <c r="K67" s="26">
        <v>0</v>
      </c>
      <c r="L67" s="26"/>
      <c r="M67" s="26"/>
      <c r="N67" s="10">
        <f t="shared" si="0"/>
        <v>0</v>
      </c>
    </row>
    <row r="68" spans="1:14" ht="31.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>
        <v>0</v>
      </c>
      <c r="I68" s="31">
        <v>0</v>
      </c>
      <c r="J68" s="31">
        <v>0</v>
      </c>
      <c r="K68" s="26">
        <v>0</v>
      </c>
      <c r="L68" s="26"/>
      <c r="M68" s="26"/>
      <c r="N68" s="10">
        <f t="shared" si="0"/>
        <v>0</v>
      </c>
    </row>
    <row r="69" spans="1:14" ht="15.7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>
        <v>0</v>
      </c>
      <c r="I69" s="31">
        <v>0</v>
      </c>
      <c r="J69" s="31">
        <v>0</v>
      </c>
      <c r="K69" s="26">
        <v>0</v>
      </c>
      <c r="L69" s="26"/>
      <c r="M69" s="26"/>
      <c r="N69" s="10">
        <f t="shared" si="0"/>
        <v>0</v>
      </c>
    </row>
    <row r="70" spans="1:14" ht="15.7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>
        <v>0</v>
      </c>
      <c r="I70" s="31">
        <v>0</v>
      </c>
      <c r="J70" s="31">
        <v>0</v>
      </c>
      <c r="K70" s="26">
        <v>0</v>
      </c>
      <c r="L70" s="26"/>
      <c r="M70" s="26"/>
      <c r="N70" s="10">
        <f t="shared" si="0"/>
        <v>0</v>
      </c>
    </row>
    <row r="71" spans="1:14" ht="15.7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>
        <v>0</v>
      </c>
      <c r="I71" s="31">
        <v>0</v>
      </c>
      <c r="J71" s="31">
        <v>0</v>
      </c>
      <c r="K71" s="26">
        <v>0</v>
      </c>
      <c r="L71" s="26"/>
      <c r="M71" s="26"/>
      <c r="N71" s="10">
        <f t="shared" si="0"/>
        <v>0</v>
      </c>
    </row>
    <row r="72" spans="1:14" ht="31.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>
        <v>0</v>
      </c>
      <c r="I72" s="31">
        <v>0</v>
      </c>
      <c r="J72" s="31">
        <v>0</v>
      </c>
      <c r="K72" s="26">
        <v>0</v>
      </c>
      <c r="L72" s="26"/>
      <c r="M72" s="26"/>
      <c r="N72" s="10">
        <f t="shared" si="0"/>
        <v>0</v>
      </c>
    </row>
    <row r="73" spans="1:14" ht="15.7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v>98317848.879999995</v>
      </c>
      <c r="I73" s="23">
        <v>97366596.729999989</v>
      </c>
      <c r="J73" s="23">
        <v>74159930.230000004</v>
      </c>
      <c r="K73" s="63">
        <v>114667542.69999999</v>
      </c>
      <c r="L73" s="63"/>
      <c r="M73" s="63"/>
      <c r="N73" s="63">
        <f t="shared" si="0"/>
        <v>963108544.27999997</v>
      </c>
    </row>
    <row r="74" spans="1:14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>
        <v>0</v>
      </c>
      <c r="J74" s="26">
        <v>0</v>
      </c>
      <c r="K74" s="26">
        <v>0</v>
      </c>
      <c r="L74" s="26"/>
      <c r="M74" s="26"/>
      <c r="N74" s="10">
        <f t="shared" ref="N74:N88" si="1">SUM(B74:L74)</f>
        <v>0</v>
      </c>
    </row>
    <row r="75" spans="1:14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>
        <v>0</v>
      </c>
      <c r="J75" s="26">
        <v>0</v>
      </c>
      <c r="K75" s="26">
        <v>0</v>
      </c>
      <c r="L75" s="26"/>
      <c r="M75" s="26"/>
      <c r="N75" s="10">
        <f t="shared" si="1"/>
        <v>0</v>
      </c>
    </row>
    <row r="76" spans="1:14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>
        <v>0</v>
      </c>
      <c r="J76" s="26">
        <v>0</v>
      </c>
      <c r="K76" s="26">
        <v>0</v>
      </c>
      <c r="L76" s="26"/>
      <c r="M76" s="26"/>
      <c r="N76" s="10">
        <f t="shared" si="1"/>
        <v>0</v>
      </c>
    </row>
    <row r="77" spans="1:14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>
        <v>0</v>
      </c>
      <c r="J77" s="26">
        <v>0</v>
      </c>
      <c r="K77" s="26">
        <v>0</v>
      </c>
      <c r="L77" s="26"/>
      <c r="M77" s="26"/>
      <c r="N77" s="10">
        <f t="shared" si="1"/>
        <v>0</v>
      </c>
    </row>
    <row r="78" spans="1:14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>
        <v>0</v>
      </c>
      <c r="J78" s="26">
        <v>0</v>
      </c>
      <c r="K78" s="26">
        <v>0</v>
      </c>
      <c r="L78" s="26"/>
      <c r="M78" s="26"/>
      <c r="N78" s="10">
        <f t="shared" si="1"/>
        <v>0</v>
      </c>
    </row>
    <row r="79" spans="1:14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>
        <v>0</v>
      </c>
      <c r="J79" s="26">
        <v>0</v>
      </c>
      <c r="K79" s="26">
        <v>0</v>
      </c>
      <c r="L79" s="26"/>
      <c r="M79" s="26"/>
      <c r="N79" s="10">
        <f t="shared" si="1"/>
        <v>0</v>
      </c>
    </row>
    <row r="80" spans="1:14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>
        <v>0</v>
      </c>
      <c r="J80" s="26">
        <v>0</v>
      </c>
      <c r="K80" s="26">
        <v>0</v>
      </c>
      <c r="L80" s="26"/>
      <c r="M80" s="26"/>
      <c r="N80" s="10">
        <f t="shared" si="1"/>
        <v>0</v>
      </c>
    </row>
    <row r="81" spans="1:14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>
        <v>0</v>
      </c>
      <c r="J81" s="26">
        <v>0</v>
      </c>
      <c r="K81" s="26">
        <v>0</v>
      </c>
      <c r="L81" s="26"/>
      <c r="M81" s="26"/>
      <c r="N81" s="10">
        <f t="shared" si="1"/>
        <v>0</v>
      </c>
    </row>
    <row r="82" spans="1:14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>
        <v>0</v>
      </c>
      <c r="J82" s="26">
        <v>0</v>
      </c>
      <c r="K82" s="26">
        <v>0</v>
      </c>
      <c r="L82" s="26"/>
      <c r="M82" s="26"/>
      <c r="N82" s="10">
        <f t="shared" si="1"/>
        <v>0</v>
      </c>
    </row>
    <row r="83" spans="1:14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>
        <v>0</v>
      </c>
      <c r="J83" s="26">
        <v>0</v>
      </c>
      <c r="K83" s="26">
        <v>0</v>
      </c>
      <c r="L83" s="26"/>
      <c r="M83" s="26"/>
      <c r="N83" s="10">
        <f t="shared" si="1"/>
        <v>0</v>
      </c>
    </row>
    <row r="84" spans="1:14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>
        <v>0</v>
      </c>
      <c r="J84" s="32">
        <v>0</v>
      </c>
      <c r="K84" s="32">
        <v>0</v>
      </c>
      <c r="L84" s="32"/>
      <c r="M84" s="32"/>
      <c r="N84" s="10">
        <f t="shared" si="1"/>
        <v>0</v>
      </c>
    </row>
    <row r="85" spans="1:14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>
        <v>0</v>
      </c>
      <c r="J85" s="26">
        <v>0</v>
      </c>
      <c r="K85" s="26">
        <v>0</v>
      </c>
      <c r="L85" s="14"/>
      <c r="M85" s="14"/>
      <c r="N85" s="10">
        <f t="shared" si="1"/>
        <v>0</v>
      </c>
    </row>
    <row r="86" spans="1:14" ht="15.75">
      <c r="A86" s="21" t="s">
        <v>80</v>
      </c>
      <c r="B86" s="25">
        <f>+B73</f>
        <v>77260003.700000003</v>
      </c>
      <c r="C86" s="25">
        <f t="shared" ref="C86:D86" si="2">+C73</f>
        <v>101308867.24000001</v>
      </c>
      <c r="D86" s="25">
        <f t="shared" si="2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98317848.879999995</v>
      </c>
      <c r="I86" s="25">
        <f t="shared" ref="I86:J86" si="3">+I73</f>
        <v>97366596.729999989</v>
      </c>
      <c r="J86" s="25">
        <f>+J73</f>
        <v>74159930.230000004</v>
      </c>
      <c r="K86" s="62">
        <f>SUM(K73)</f>
        <v>114667542.69999999</v>
      </c>
      <c r="L86" s="62"/>
      <c r="M86" s="62"/>
      <c r="N86" s="62">
        <f>SUM(B86:M86)</f>
        <v>963108544.27999997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>
      <c r="A89" s="60"/>
    </row>
    <row r="91" spans="1:14" ht="18.75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>
      <c r="A92" s="61"/>
      <c r="F92" s="27"/>
      <c r="G92" s="27"/>
      <c r="H92" s="27"/>
    </row>
    <row r="93" spans="1:14" ht="15.75">
      <c r="A93" s="61"/>
      <c r="F93" s="5"/>
      <c r="G93" s="5"/>
      <c r="H93" s="5"/>
    </row>
    <row r="94" spans="1:14">
      <c r="B94" s="27"/>
      <c r="C94" s="27"/>
      <c r="D94" s="27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B96" s="66" t="s">
        <v>107</v>
      </c>
      <c r="E96" s="27"/>
    </row>
    <row r="99" spans="5: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2024-11-06T14:43:10Z</cp:lastPrinted>
  <dcterms:created xsi:type="dcterms:W3CDTF">2018-04-17T18:57:16Z</dcterms:created>
  <dcterms:modified xsi:type="dcterms:W3CDTF">2024-11-06T14:43:23Z</dcterms:modified>
</cp:coreProperties>
</file>